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B\Desktop\"/>
    </mc:Choice>
  </mc:AlternateContent>
  <xr:revisionPtr revIDLastSave="0" documentId="8_{8547F019-EB34-478C-9698-1A40A5FA651A}" xr6:coauthVersionLast="46" xr6:coauthVersionMax="46" xr10:uidLastSave="{00000000-0000-0000-0000-000000000000}"/>
  <bookViews>
    <workbookView xWindow="-108" yWindow="-108" windowWidth="23256" windowHeight="12576" tabRatio="932" xr2:uid="{00000000-000D-0000-FFFF-FFFF00000000}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troškovnik!$A$1:$J$341</definedName>
  </definedNames>
  <calcPr calcId="191029"/>
</workbook>
</file>

<file path=xl/calcChain.xml><?xml version="1.0" encoding="utf-8"?>
<calcChain xmlns="http://schemas.openxmlformats.org/spreadsheetml/2006/main">
  <c r="J292" i="4" l="1"/>
  <c r="J290" i="4"/>
  <c r="J288" i="4"/>
  <c r="J277" i="4"/>
  <c r="J275" i="4"/>
  <c r="J273" i="4"/>
  <c r="J267" i="4"/>
  <c r="J265" i="4"/>
  <c r="J262" i="4"/>
  <c r="J259" i="4"/>
  <c r="J257" i="4"/>
  <c r="J255" i="4"/>
  <c r="J253" i="4"/>
  <c r="J251" i="4"/>
  <c r="J249" i="4"/>
  <c r="J247" i="4"/>
  <c r="J245" i="4"/>
  <c r="J243" i="4"/>
  <c r="J242" i="4"/>
  <c r="J227" i="4"/>
  <c r="J225" i="4"/>
  <c r="J223" i="4"/>
  <c r="J221" i="4"/>
  <c r="J219" i="4"/>
  <c r="J217" i="4"/>
  <c r="J216" i="4"/>
  <c r="J214" i="4"/>
  <c r="J212" i="4"/>
  <c r="J210" i="4"/>
  <c r="J208" i="4"/>
  <c r="J206" i="4"/>
  <c r="J204" i="4"/>
  <c r="J202" i="4"/>
  <c r="J185" i="4"/>
  <c r="J182" i="4"/>
  <c r="J168" i="4"/>
  <c r="J167" i="4"/>
  <c r="J152" i="4"/>
  <c r="J150" i="4"/>
  <c r="J147" i="4"/>
  <c r="J146" i="4"/>
  <c r="J131" i="4"/>
  <c r="J128" i="4"/>
  <c r="J125" i="4"/>
  <c r="J124" i="4"/>
  <c r="J123" i="4"/>
  <c r="J120" i="4"/>
  <c r="J105" i="4"/>
  <c r="J103" i="4"/>
  <c r="J102" i="4"/>
  <c r="J100" i="4"/>
  <c r="J87" i="4"/>
  <c r="J84" i="4"/>
  <c r="J83" i="4"/>
  <c r="J80" i="4"/>
  <c r="J77" i="4"/>
  <c r="J75" i="4"/>
  <c r="J73" i="4"/>
  <c r="J71" i="4"/>
  <c r="J68" i="4"/>
  <c r="J66" i="4"/>
  <c r="J64" i="4"/>
  <c r="J62" i="4"/>
  <c r="J60" i="4"/>
  <c r="J46" i="4"/>
  <c r="J44" i="4"/>
  <c r="J42" i="4"/>
  <c r="J38" i="4"/>
  <c r="J39" i="4"/>
  <c r="J40" i="4"/>
  <c r="J37" i="4"/>
  <c r="J33" i="4"/>
  <c r="J31" i="4"/>
  <c r="J30" i="4"/>
  <c r="J27" i="4"/>
  <c r="J25" i="4"/>
  <c r="J23" i="4"/>
  <c r="J21" i="4"/>
  <c r="J20" i="4"/>
  <c r="J18" i="4"/>
  <c r="J11" i="4"/>
  <c r="J12" i="4"/>
  <c r="J13" i="4"/>
  <c r="J14" i="4"/>
  <c r="J15" i="4"/>
  <c r="J10" i="4"/>
  <c r="F280" i="4" l="1"/>
  <c r="F229" i="4"/>
  <c r="F188" i="4"/>
  <c r="F170" i="4"/>
  <c r="F295" i="4"/>
  <c r="F323" i="4" l="1"/>
  <c r="J8" i="4" l="1"/>
  <c r="J59" i="4" l="1"/>
  <c r="F89" i="4" s="1"/>
  <c r="F107" i="4" l="1"/>
  <c r="F317" i="4" l="1"/>
  <c r="F319" i="4"/>
  <c r="F321" i="4" l="1"/>
  <c r="J118" i="4" l="1"/>
  <c r="F134" i="4" s="1"/>
  <c r="F154" i="4" l="1"/>
  <c r="F313" i="4" s="1"/>
  <c r="F311" i="4"/>
  <c r="F315" i="4"/>
  <c r="F309" i="4" l="1"/>
  <c r="F48" i="4" l="1"/>
  <c r="F305" i="4" s="1"/>
  <c r="F307" i="4"/>
  <c r="F326" i="4" l="1"/>
  <c r="F328" i="4" s="1"/>
  <c r="E52" i="1" s="1"/>
  <c r="E50" i="1" l="1"/>
</calcChain>
</file>

<file path=xl/sharedStrings.xml><?xml version="1.0" encoding="utf-8"?>
<sst xmlns="http://schemas.openxmlformats.org/spreadsheetml/2006/main" count="449" uniqueCount="303">
  <si>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</si>
  <si>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</si>
  <si>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</si>
  <si>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</si>
  <si>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</si>
  <si>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</si>
  <si>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</si>
  <si>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</si>
  <si>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</si>
  <si>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</si>
  <si>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</si>
  <si>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</si>
  <si>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</si>
  <si>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</si>
  <si>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</si>
  <si>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</si>
  <si>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</si>
  <si>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</si>
  <si>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</si>
  <si>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</si>
  <si>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</si>
  <si>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</si>
  <si>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</si>
  <si>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</si>
  <si>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</si>
  <si>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</si>
  <si>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</si>
  <si>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</si>
  <si>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</si>
  <si>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</si>
  <si>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</si>
  <si>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</si>
  <si>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</si>
  <si>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</si>
  <si>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</si>
  <si>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</si>
  <si>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</si>
  <si>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</si>
  <si>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</si>
  <si>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</si>
  <si>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</si>
  <si>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</si>
  <si>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</si>
  <si>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</si>
  <si>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</si>
  <si>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</si>
  <si>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</si>
  <si>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</si>
  <si>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</si>
  <si>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</si>
  <si>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</si>
  <si>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</si>
  <si>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</si>
  <si>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</si>
  <si>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</si>
  <si>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</si>
  <si>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</si>
  <si>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</si>
  <si>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</si>
  <si>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</si>
  <si>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</si>
  <si>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</si>
  <si>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</si>
  <si>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</si>
  <si>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</si>
  <si>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</si>
  <si>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</si>
  <si>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</si>
  <si>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</si>
  <si>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</si>
  <si>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</si>
  <si>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</si>
  <si>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</si>
  <si>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</si>
  <si>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</si>
  <si>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</si>
  <si>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</si>
  <si>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</si>
  <si>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</si>
  <si>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</si>
  <si>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</si>
  <si>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</si>
  <si>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</si>
  <si>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</si>
  <si>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</si>
  <si>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</si>
  <si>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</si>
  <si>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</si>
  <si>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komplet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</si>
  <si>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</si>
  <si>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</si>
  <si>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</si>
  <si>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</si>
  <si>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m</t>
  </si>
  <si>
    <t>2.5.</t>
  </si>
  <si>
    <t xml:space="preserve">m </t>
  </si>
  <si>
    <t>Razna sitna krpanja i popravci.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</si>
  <si>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</si>
  <si>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</si>
  <si>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</si>
  <si>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</si>
  <si>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</si>
  <si>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</si>
  <si>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</si>
  <si>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</si>
  <si>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</si>
  <si>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</si>
  <si>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</si>
  <si>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</si>
  <si>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</si>
  <si>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</si>
  <si>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</si>
  <si>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</si>
  <si>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</si>
  <si>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PONUDA PO KOMPLETIMA</t>
  </si>
  <si>
    <t>9.5.</t>
  </si>
  <si>
    <t>9.6.</t>
  </si>
  <si>
    <t>9.7.</t>
  </si>
  <si>
    <t>9.8.</t>
  </si>
  <si>
    <t>9.9.</t>
  </si>
  <si>
    <t>9.10.</t>
  </si>
  <si>
    <t>Ostali građevinski radovi i sitni potrošni materijal kod zamjene instalacija u kupanici i kod montaže sanitarije.</t>
  </si>
  <si>
    <t>9.12.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</si>
  <si>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</si>
  <si>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</si>
  <si>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</si>
  <si>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</si>
  <si>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</si>
  <si>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</si>
  <si>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</si>
  <si>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</si>
  <si>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</si>
  <si>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</si>
  <si>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</si>
  <si>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</si>
  <si>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</si>
  <si>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4.3.</t>
  </si>
  <si>
    <t>3. IZOLATERSKI RADOVI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</si>
  <si>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</si>
  <si>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</si>
  <si>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</si>
  <si>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</si>
  <si>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</si>
  <si>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8. INSTALACIJE VODOVODA I KANALIZACIJE, SANITARNA OPREMA</t>
  </si>
  <si>
    <t>9. ELEKTROTEHNIČKE INSTALACIJE</t>
  </si>
  <si>
    <t>OPĆI OPIS INSTALACIJA VODOVODA I KANALIZACIJE I SANITARNE OPREME</t>
  </si>
  <si>
    <t>OPĆI OPIS SOBOSLIKARSKO LIČILAČKI RADOVI</t>
  </si>
  <si>
    <t>9.11.</t>
  </si>
  <si>
    <t>m'</t>
  </si>
  <si>
    <t>Dobava i ugradba metalnih pragova (lajsni) unutarnjih vrata širine te lajsne između različitih vrsta završne obloge podova 1,0 do 1,5 cm. Za odabir konzultirati nadzornog inženjera.</t>
  </si>
  <si>
    <t xml:space="preserve">          bojanje zidova</t>
  </si>
  <si>
    <t>4.1.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</si>
  <si>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</si>
  <si>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Ministarstvo hrvatskih branitelja</t>
  </si>
  <si>
    <t>Izrada, dobava i ugradba  ulaznih punih vrata stana s protuprovalnom bravom, od  petokomornog PVC profila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</si>
  <si>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</si>
  <si>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</si>
  <si>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</si>
  <si>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</si>
  <si>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</t>
  </si>
  <si>
    <t>RAZNI RADOVI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</si>
  <si>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</si>
  <si>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Popravak žbuke zidova na mjestima gdje je prethodno skinuta oštećena žbuka . U cijenu uračunati vrijednost svog osnovnog i pomoćnog materijala i rada. Obračun po m2.</t>
  </si>
  <si>
    <t xml:space="preserve"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</t>
  </si>
  <si>
    <t>5.2.</t>
  </si>
  <si>
    <t xml:space="preserve">      bojanje stropova</t>
  </si>
  <si>
    <t>Razna sitna  štemanja, probijanja i slično po nalogu nadzornog inženjera.</t>
  </si>
  <si>
    <t>Demontaža postojećeg  namještaja i ostale opreme stana kao što su kreveti,ormari,stropne i zidne plafonjere i sl. Stavka uključuje utovar u vozilo i odvoz na gradski deponij do 15 km</t>
  </si>
  <si>
    <t>1.7.</t>
  </si>
  <si>
    <t>1.8.</t>
  </si>
  <si>
    <t>1.9.</t>
  </si>
  <si>
    <t>kupaonica</t>
  </si>
  <si>
    <t>radna kuhinja</t>
  </si>
  <si>
    <t xml:space="preserve">kuhinja </t>
  </si>
  <si>
    <t>dnevni boravak</t>
  </si>
  <si>
    <t>1.10.</t>
  </si>
  <si>
    <t>1.11.</t>
  </si>
  <si>
    <t>1.12.</t>
  </si>
  <si>
    <t>Izrada hidroizolacije postojećeg poda u kupaonici (podna ploha + 10 cm vertikalnog ruba uz zidova), s jednim hladnim premazom i jednim slojem trake za varenje V-4 - vareno.</t>
  </si>
  <si>
    <r>
      <t xml:space="preserve">Izrada  hidroizolacije zida kupaonice, na zidove uz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 Tehnički podatci izolacije: </t>
    </r>
    <r>
      <rPr>
        <i/>
        <sz val="11"/>
        <color rgb="FF000000"/>
        <rFont val="Calibri"/>
        <family val="2"/>
      </rPr>
      <t>Početna vlačna čvrstoća prionjivosti: ≥ 0,5 N/mm2
Vodonepropusnost: Vodonepropusan Premošćenje pukotina:-u standardnim uvijetima (+23°C) ≥ 0,75 mm
-pri vrlo niskim temperaturama (-20°C) ≥ 0,75 mm
Trajnost vlačne čvrstoće prionjivosti:
- nakon kontakta s vodom: ≥ 0,5 N/mm²
- nakon umjetnog starenja pri povećanoj temperaturi: ≥ 0,5 N/mm²
- nakon ciklusa smrzavanja i odmrzavanja: ≥ 0,5 N/mm²
- nakon kontakta s vapenom vodom: ≥ 0,5 N/mm²</t>
    </r>
    <r>
      <rPr>
        <sz val="11"/>
        <color indexed="8"/>
        <rFont val="Calibri"/>
        <family val="2"/>
        <charset val="238"/>
      </rPr>
      <t xml:space="preserve">
Obračun po m2 površine izvedene izolacije.</t>
    </r>
  </si>
  <si>
    <t>3.2.</t>
  </si>
  <si>
    <t xml:space="preserve">Protuprovalna ulazna vrata stana </t>
  </si>
  <si>
    <t>Izrada, dobava i ugradba  prozorkih konstrukcija od petkomornog PVC  profila s  PVC roletama, ostakljenje  IZO  staklom 4+16+4.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</si>
  <si>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>2.6.</t>
  </si>
  <si>
    <t>Nabava i ugradba unutarnjih prozorskih klupčica</t>
  </si>
  <si>
    <t>+</t>
  </si>
  <si>
    <r>
      <t>m</t>
    </r>
    <r>
      <rPr>
        <vertAlign val="superscript"/>
        <sz val="11"/>
        <rFont val="CRO_Swiss_Light-Normal"/>
        <charset val="238"/>
      </rPr>
      <t>1</t>
    </r>
  </si>
  <si>
    <t xml:space="preserve">      sokl keramičkih pločica 10 cm</t>
  </si>
  <si>
    <t>b/ zidne keramičke pločice u radnoj kuhinji visine 90cm iznad kuhinjskih elemenate. Pločice se ugrađuju na visini od 70 do 160cm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</si>
  <si>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</si>
  <si>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Umivaonik dim. 65x55 cm</t>
  </si>
  <si>
    <t>Dobava i ugradba  WC školjke  I klase, uključivo sa, kutnim ventilom, rozetom, daskom za sjedenje i vodokotlićem sa priborom. U stavku uračunati sva štemanja i krpanja. Komplet.</t>
  </si>
  <si>
    <t>8.5.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</si>
  <si>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</si>
  <si>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8.6.</t>
  </si>
  <si>
    <t>8.7.</t>
  </si>
  <si>
    <t>8.8.</t>
  </si>
  <si>
    <t>8.9.</t>
  </si>
  <si>
    <t>8.10.</t>
  </si>
  <si>
    <t>8.11.</t>
  </si>
  <si>
    <t>8.12.</t>
  </si>
  <si>
    <t>9.13.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</si>
  <si>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</si>
  <si>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t>2.7.</t>
  </si>
  <si>
    <t>ulazna vrata ( 1,00 x 2,05 m)</t>
  </si>
  <si>
    <t>Pažljiva demontaža stolarije sa svim potrebnim radovima i pomoćnim konstrukcijama. U cijenu uključeno slaganje, utovar, odvoz I istovar na lokaciju  udaljenu do 10 km.  Obračun po kom demontirane stolarije</t>
  </si>
  <si>
    <t>unutarnja vrata ( 0,8 x 2,05 m)</t>
  </si>
  <si>
    <t>unutarnja vrata (0,70 x 2,05 m)</t>
  </si>
  <si>
    <t>prozor s griljama (2,30 x 0,65 m)</t>
  </si>
  <si>
    <t>prozor s griljama ( 1,40 x 0,65 m)</t>
  </si>
  <si>
    <t>prozor (1,20 x 0,50 m)</t>
  </si>
  <si>
    <t>Demontaža (skidanje) završne obloge poda od parketa u dnevnom boravku s blagovaonicom. U cijenu uključen utovar, odvoz i istovar na lokaciju udaljenu do 10 km. Obračun po m2 srušene obloge od parketa.</t>
  </si>
  <si>
    <t>Demontaža završne obloge od keramičkih pločica u prostoru kuhinje, kupaonice I ulaznog prostora. U cijenu uključen utovar, odvoz i istovar na lokaciju  udaljenu do 10 km. Obračun po m2 skinutih  keramičkih pločica.</t>
  </si>
  <si>
    <t>Rušenje postojećih pregradnih zidova od opeke NF zidani u PCM-u obostrano žbukani debljine d=10 cm. U cijenu uključen utovar, odvoz i istovar na deponiju udaljenu do 10 km. Obračun po m2 srušenog zida.</t>
  </si>
  <si>
    <t>Demontaža zidnih keramičkih pločica u prostoru kuhinje i kupaonice. U cijenu uključen utovar, odvoz i istovar na lokaciju udaljenu do 10 km. Obračun po m2 skinutih zidnih keramičkih pločica.</t>
  </si>
  <si>
    <t>Skidanje sokla podne obloge od keramičkih pločica na u kuhinji. Utovar, odvoz i istovar na lokaciju  udaljenu do 10 km. Obračun po m' skinutog zidnog sokla.</t>
  </si>
  <si>
    <t>Demontaža sanitarne opreme u kupaonici te demontaža i skidanje postojeće  vodovodne i kanalizacijske instalacije u kupaonici te iste u kuhinji (za sudoper, dovod i odvod). Radove izvodi kvalificirani radnik. U cijenu uključen utovar, odvoz i istovar na lokaciju  udaljenu do 10 km. Obračun po kompletu.</t>
  </si>
  <si>
    <t>Otucanje zbuke zidova na mjestima oštećenja ili dotrajalosti postojeće žbuke. Žbuka se ne otucava na mjestima gdje je potpuno "zdrava" ( bez pukotina i čvrsto sljubljena na konstrukciju. Površine za otucanje mora odobriti nadzorni inženjer. U cijenu uključen utovar, odvoz i istovar na lokaciju  udaljenu do 10 km. Obračum po m2 otučene žbuke.</t>
  </si>
  <si>
    <t>Demontaža postojeće elektro instalacije u stanu, zbog dotrajalosti i zastarjele instalacije. Stavka obuhvaća skidanje elektro galanterije (utičnice, prekidači) te sva potrebna štemanja. Radove izvodi kvalificirani radnik.U cijenu uključen utovar, odvoz i istovar na lokaciju  udaljenu do 10 km. Obračun po kompletu.</t>
  </si>
  <si>
    <t>ulazni prostor</t>
  </si>
  <si>
    <t>1.13.</t>
  </si>
  <si>
    <t>Demontaža zidne obloge od drvene galanterije u prostoru dnevnog boravka s blagovaonicom. U cijenu uključen utovar, odvoz i istovar na lokaciju udaljenu do 10 km. Obračun po m2 skinutih zidne drvene galanterije</t>
  </si>
  <si>
    <t>Popravak žbuke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</si>
  <si>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>Demontaža (rušenje) konstrukcije poda u stanu. U cijenu uključen utovar, odvoz i istovar na lokaciju  udaljenu do 10 km. Obračun po m2 razbijenih podova.</t>
  </si>
  <si>
    <t>Izrada betonske košuljice C 12/15 (tzv.suhi estrih) debljine 5 cm u kupaonici.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 Obračun po m2 izvedene betonske košuljice</t>
  </si>
  <si>
    <t>Izrada betonske košuljice C 12/15 (tzv.suhi estrih) debljine 5 cm u dnevnom boravku s kuhinjom i blagovaonicom, sobi i hodniku. Košuljica mora biti armirana, gornja površina mora biti ravna i obrađena tako da se na nju može izvesti finalna podna obloga. U cijenu uračunati vrijednost svog osnovnog i pomoćnog materijala i rada. Obračun po m2 izvedene betonske košuljice</t>
  </si>
  <si>
    <t>Zidarska obrada oko novougrađenih ulaznih vrata, unutarnjih vrata te oko  ugrađene vanjske stolarije od PVC-a (prozori). Uključivo eventualni popravak ploha oko ugrađenih elemenata, štemanja i žbukanja tj. dovođenje otvora u pravokutni oblik, po potrebi, te potrebna radna skela. Obračun po m' obrađene špalete</t>
  </si>
  <si>
    <r>
      <t>Zidanje pregradnog zidova debljine 10 cm od siporex blokova obosrtano gletanog s utopljenom mrežicom. U cijenu uračunati i izradu nadvoja za ugradnju vrata dim. 70/205 i 80/205 cm, gletanje i priprema za bojanje novoizvedenih zidova.Stavka uključuje sav potreban rad i materijal, pomoćne skele i konstrukcije.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novoozidanog, ožbukanog i gletanog zida.  </t>
    </r>
  </si>
  <si>
    <t>Probijanja raznih otvora u zidovima  za instalacije te štemanje otvora iznad ulaznih vrata radi ugradnje novi ulaznih vrata, šetamnje u visini od 10 cm. Uključen sav potreban rad i materijal. Obračun po m2.</t>
  </si>
  <si>
    <t>2.8.</t>
  </si>
  <si>
    <t>2.9.</t>
  </si>
  <si>
    <t>Rabiciranje šliceva nakon postave instalacija sa svim potrebnim materijalom i priborom. Širina šlica do 20 cm.</t>
  </si>
  <si>
    <t>a/  unutarnja kamena klupčica d=2 cm, širine do 25cm</t>
  </si>
  <si>
    <t>2.10.</t>
  </si>
  <si>
    <t>2.11.</t>
  </si>
  <si>
    <t>Dobava i ugradnja vanjskih aluminijskih prozorskih klupčica karakteristika kao Fenorm izrađene od aluminjskog lima, zaštićene PVC folijom, u bijeloj boji.  Stavka uključuje dobavu klupčice sa svim potrebnim dodacima i lementima te montažu klupćice sukladno uputstvima proizvođača, uključen sav potreban rad i materijal do potpune gotovosti. Obračun po komadu.</t>
  </si>
  <si>
    <t xml:space="preserve">a/ širine 25cm, dužine   230 cm </t>
  </si>
  <si>
    <t xml:space="preserve">b/ širine 25 cm, dužine 140 cm </t>
  </si>
  <si>
    <t>2.12.</t>
  </si>
  <si>
    <t>Izrada dodatne hidroizolacije poda kupaonice na prethodno izveden estrih.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tlocrtne površine.</t>
  </si>
  <si>
    <t>3.4.</t>
  </si>
  <si>
    <t>Izrada toplinske izolacije podova, od EPS (EEPS) ploča debljine 5 cm. Između EPS ploča i betonske košuljice postavlja se PE folija debljine 0,20 mm s potrebnim preklopima koji se lijepe samoljepljivom trakom širine 4 cm.</t>
  </si>
  <si>
    <t>3.3.</t>
  </si>
  <si>
    <t>vel. 90/210 cm</t>
  </si>
  <si>
    <t xml:space="preserve">     a/ Trokrilni prozor s otklopno zaokretnim krilima + roleta, vel. 230/65 cm</t>
  </si>
  <si>
    <t xml:space="preserve">     b/ Dvokrilni prozor s otklopno zaokretnim krilima + rolete , vel. 140/65 cm</t>
  </si>
  <si>
    <t xml:space="preserve">    c/ Dvokrilni klizni prozor, oba krila klizna (nadsvjetlo u sobi), vel. 200/50 cm</t>
  </si>
  <si>
    <t>a/  Unutarnja drvena vrata kupaonice zidarske vel. 70/205 cm</t>
  </si>
  <si>
    <t>4.4.</t>
  </si>
  <si>
    <t>a/  Unutarnja drvena sobna vrata zidarske vel. 80/205 cm</t>
  </si>
  <si>
    <t>Izrada, dobava i ugradba jednokrilnih zaokretnih punih unutarnjih vrata kupaonice. Dovratnik je masivne izrade drva 42x100 mm. Vrata imaju kompletan okov: usadna brava s ključem, ručke i štitnici, pokrovna letvica za spoj zid-dovratnik. Površinska obrada i ral po želji investitora.</t>
  </si>
  <si>
    <t>Izrada, dobava i ugradba jednokrilnih zaokretnih punih unutarnjih vrata sobe. Dovratnik je masivne izrade drva 42x100 mm. Vrata imaju kompletan okov: usadna brava s ključem, ručke i štitnici, pokrovna letvica za spoj zid-dovratnik. Površinska obrada i ral po želji investitora.</t>
  </si>
  <si>
    <t>Popločenje podova kupaonice, dnevnog boravka, kuhinje s blagovaonicom i hodnika keramičkim pločicama I klase debljine 1,0 cm, po izboru investitora i/ili nadzornog inženjera. Pločice se polažu u fleksibilnom građevinskom lijepilu. U cijenu uključen sav potreban rad i materijal do potpune gotovosti. Obračun po m2 postavljenih pločica.</t>
  </si>
  <si>
    <t xml:space="preserve">Oblaganje zidova  kupaonice i radne kuhinje keramičkim pločicama I klase debljine 1,0 cm po izboru investitora i/ili nadzornog inženjera. Pločice se polažu u fleksibilnom građevinskom lijepilu preko postojeće obloge od lijevanog teraca. U cijenu uključen sav potreban rad i materijal do potpune gotovosti. Obračun po m2 postavljenih pločica. </t>
  </si>
  <si>
    <t>a/ zidne keramičke pločice u kupaonici do visine 2,00m</t>
  </si>
  <si>
    <t>Dobava i ugradba gotovog hrastovog troslojnog parketa debljine 14 mm,  na prethodno izveden cementni estrih. Završna obrada parketa je sjajni lak. U cijenu uključen sav potreban rad i materijal do potpune gotovosti.</t>
  </si>
  <si>
    <t>U jediničnu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</si>
  <si>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Dobava i ugradba PVC sifona, sa PVC tuljkom i INOX rešetkom 15x15 cm. U cijenu uračunati i odvod od sifona, sa svim štemanjima i krpanjima.
Komplet.</t>
  </si>
  <si>
    <t>Dobava i ugradba ogledala iznad umivaonika u širini umivaonika, prvoklasne izvedbe s ugradnjom na nevidljive nosače. Obračun po komadu kompletno montiranog ogledala, uključivo sav potreban rad i materijal. Komplet.</t>
  </si>
  <si>
    <t>Izvedba priključka za sudoper koji se sastoji od dovoda cijevi za dovod i odvod vode, te dva podžbukna ventila.  U cijenu uključen sav potreban rad i materija, sva štemanja i krpanja. Komplet.</t>
  </si>
  <si>
    <t>Dobava i ugradba etažera. Obračun po komadu kompletno montiranog etažera, uključivo sav potreban rad i materijal. Komplet.</t>
  </si>
  <si>
    <t>Dobava i ugradba držača WC papira, bočnomontaža na zid, rotacijska izvedba. Obračun po komadu kompletno montiranog držača, uključivo sav potreban rad i materijal. Komplet.</t>
  </si>
  <si>
    <t>Dobava i ugradba držača za ručnike pokraj umivaonika i kade, zidna kromirana. Obračun po komadu kompletno montiranog držača, uključivo sav potreban rad i materijal. Komplet.</t>
  </si>
  <si>
    <t>Dobava, ugradnja i spajanje stropnih svjetiljki (plafonjere) s grlom E27 i štedne žarulje 11W u prostoru dnevnog boravka i kuhinje sa blagovaonicom te sobe. U cijenu uključen i napojni kabel prosječne dužine 5,00 m po rasvjetnom mjestu te sva potrebna štemanja za provlačenje novih instalacija, krpanja nakon postavljenih instalacija i svi potrebni radovi i materijali do potpune funkcionalnisti.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</si>
  <si>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</si>
  <si>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</si>
  <si>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9.14.</t>
  </si>
  <si>
    <r>
      <t xml:space="preserve">Vanjska jedinica tehničkih karakteristika: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0"/>
        <color indexed="8"/>
        <rFont val="Arial"/>
        <family val="2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</si>
  <si>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t xml:space="preserve">Original ili jednakovrijedno:
</t>
    </r>
    <r>
      <rPr>
        <b/>
        <sz val="10"/>
        <color indexed="8"/>
        <rFont val="Arial"/>
        <family val="2"/>
      </rPr>
      <t>MITSUBISHI ELECTRIC MUZ-SF35VE</t>
    </r>
  </si>
  <si>
    <r>
      <t>Unutarnja jedinica namijenjena za montažu na zid, tehničkih karakteristika:
Učin hlađenja: 3,5 (1,1 - 3,8) kW
Učin grijanja: 4,0 (1,3 - 4,6) kW
Razina buke (v/n): 42 / 21 dB
Protok zraka: 210 - 660 m</t>
    </r>
    <r>
      <rPr>
        <sz val="10"/>
        <color indexed="8"/>
        <rFont val="Arial"/>
        <family val="2"/>
      </rPr>
      <t>³/h
Dimenzije (v/š/d): 299 x 798 x 195 mm
Težina: 10 kg
Infracrveni daljinski upravljač sa tjednim timerom uključen</t>
    </r>
  </si>
  <si>
    <r>
      <t xml:space="preserve">Original ili jednakovrijedno:
</t>
    </r>
    <r>
      <rPr>
        <b/>
        <sz val="10"/>
        <color indexed="8"/>
        <rFont val="Arial"/>
        <family val="2"/>
      </rPr>
      <t>MITSUBISHI ELECTRIC MSZ-SF35VE</t>
    </r>
  </si>
  <si>
    <t>9.15.</t>
  </si>
  <si>
    <t>9.16.</t>
  </si>
  <si>
    <t>Ispitivanje parlafonske instalacije te izdavanje atesta ispravnosti.</t>
  </si>
  <si>
    <t>10.2.</t>
  </si>
  <si>
    <t>Čišćenje postojećeg dimnjaka, pregled od strane nadležne dimnjačarske službe i izdavanje atesta o ispravnosti dimnjaka. Obračun po komadu.</t>
  </si>
  <si>
    <t xml:space="preserve">kom </t>
  </si>
  <si>
    <t>10.3.</t>
  </si>
  <si>
    <t>Dobava i ugradnja metalnih dimnjačkih rozeta za priključak peći na dimovodni kanal. Uključen sav potreban rad i materijal. Obračun po komadu.</t>
  </si>
  <si>
    <t>Dobava i ugradba kvadratne tuš kade dim 80x80 cm I klase, uključivo sa mješalicom, kutnim ventilima, rozetom,  sifonom, tuš kabinom od akril PVC-a te ostalom pripadajućom opremom. Postaviti jednoručnu tuš bateriju. Tuš i crijevo ugraditi na zid kao klizni. U cijenu uračunati sav potreban materijal i rad do potpune gotovosti. Komplet.</t>
  </si>
  <si>
    <t>Dobava i montaža visokotlačnog električnog bojlera sadržaja 80 l, proizvod kao »Gorenje« ili jednako vrijedan proizvod,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</si>
  <si>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Dobava i montaža serijskog prekidača podžbuknog (kuh s blag.i dn.b.; soba). U cijenu uključen i napojni kabel prosječne dužine 5,00 m po prekidaču te sva potrebna štemanja za provlačenje novih instalacija, krpanja nakon postavljenih instalacija i svi potrebni radovi i materijali do potpune funkcionalnosti. Obračun po komadu ugrađenog prekidača</t>
  </si>
  <si>
    <t>Dobava i montaža prekidača običnog podžbuknog (hodnik). U cijenu uključen i napojni kabel prosječne dužine 5,00 m po prkidaču te sva potrebna štemanja za provlačenje novih instalacija, krpanja nakon postavljenih instalacija i svi potrebni radovi i materijali do potpune funkcionalnosti. Obračun po komadu ugrađenog prekidača.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</si>
  <si>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funkcionalnosti. Obračun po komadu ugrađenog zvona.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</si>
  <si>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funkcionalnosti.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</si>
  <si>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funkcionalnosti.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</si>
  <si>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funkcionalnosti.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</si>
  <si>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funkcionalnosti.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</si>
  <si>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funkcionalnosti.</t>
  </si>
  <si>
    <t>Dobava i ugradnja poklopca uljnog šahta kanalizacijske mreže koji se nalazi u prostoru hodnika unutar stana. Postojeći poklopac šahta je  veličine 55x55 izveden kao betonski. Rad obuhvaća skidanje postojeće poklopca, pregled izvedene instalacije u šahtu, ugradnja eventualno potrebnih brtvi u postojećoj instalaciji u šahtu te ugradnju novog poklopca s okvirom (uljni šaht). Okvir poklopca šahta treba imati i uzdignute rubne lajsne radi ugradnje podnih keramičkih pločica na poklopac šahta. Sve radove izvesti u dogovoru i naputcima nadzornog inženjera. U stavci uključen sav potreban rad i materijal.  Obračun po komadu.</t>
  </si>
  <si>
    <t>Dobava i montaža kompletne razvodne ploče, komplet opremljene (razdjelnik s montiranih 8 komada osigurača, 1 kom  zaštitne sklopke  FID 40/0,5A,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</si>
  <si>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 xml:space="preserve">PARKETARSKI RADOVI </t>
  </si>
  <si>
    <t>Ispitivanje ispravnosti i funkcionalnosti postojeće vodovodne i kanalizacijske instalacije u stanu te izdavanje atesta.</t>
  </si>
  <si>
    <t>8.13.</t>
  </si>
  <si>
    <t>8.14.</t>
  </si>
  <si>
    <t>paušal</t>
  </si>
  <si>
    <t>Izmjena postojeće dotrajale vodovodne i kanalizacijske instalacije u podu stana. Količina I obim izvedenih radova po odobrenju nadzornog inženjera. Obračun paušalno.</t>
  </si>
  <si>
    <t>ŠIBENSKO-KNINSKA</t>
  </si>
  <si>
    <t>GRAD ŠIBENIK</t>
  </si>
  <si>
    <t>Ulica 3.studenog 1944, br 14</t>
  </si>
  <si>
    <t>suteren</t>
  </si>
  <si>
    <t>Zadar, listopad 2020. godine.</t>
  </si>
  <si>
    <t>S+Pr+4K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</si>
</sst>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0"/>
      <name val="CRO_Swiss_Light-Normal"/>
      <charset val="238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vertAlign val="superscript"/>
      <sz val="11"/>
      <name val="CRO_Swiss_Light-Normal"/>
      <charset val="238"/>
    </font>
    <font>
      <vertAlign val="superscript"/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3"/>
      </left>
      <right style="medium">
        <color indexed="2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23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0" fontId="0" fillId="2" borderId="0" xfId="0" applyFont="1" applyFill="1"/>
    <xf numFmtId="0" fontId="22" fillId="0" borderId="0" xfId="0" applyFont="1" applyAlignment="1" applyProtection="1">
      <alignment horizontal="center" wrapText="1"/>
    </xf>
    <xf numFmtId="0" fontId="1" fillId="0" borderId="0" xfId="0" applyFont="1" applyAlignment="1">
      <alignment horizontal="left" vertical="center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quotePrefix="1" applyFont="1" applyFill="1" applyAlignment="1" applyProtection="1">
      <alignment horizontal="justify" vertical="justify" wrapText="1"/>
    </xf>
    <xf numFmtId="2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Alignment="1" applyProtection="1">
      <alignment horizontal="justify" vertical="justify" wrapText="1"/>
    </xf>
    <xf numFmtId="166" fontId="22" fillId="0" borderId="0" xfId="0" quotePrefix="1" applyNumberFormat="1" applyFont="1" applyAlignment="1" applyProtection="1">
      <alignment horizontal="left" vertical="top"/>
    </xf>
    <xf numFmtId="4" fontId="22" fillId="2" borderId="0" xfId="0" applyNumberFormat="1" applyFont="1" applyFill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4" fontId="27" fillId="2" borderId="0" xfId="0" applyNumberFormat="1" applyFont="1" applyFill="1" applyAlignment="1" applyProtection="1">
      <alignment horizontal="right"/>
    </xf>
    <xf numFmtId="0" fontId="23" fillId="2" borderId="0" xfId="0" applyFont="1" applyFill="1" applyProtection="1"/>
    <xf numFmtId="4" fontId="0" fillId="0" borderId="1" xfId="0" applyNumberFormat="1" applyFont="1" applyFill="1" applyBorder="1" applyAlignment="1" applyProtection="1">
      <alignment horizontal="center"/>
      <protection locked="0"/>
    </xf>
    <xf numFmtId="4" fontId="0" fillId="2" borderId="8" xfId="0" applyNumberFormat="1" applyFont="1" applyFill="1" applyBorder="1" applyAlignment="1" applyProtection="1">
      <alignment horizontal="center" wrapText="1"/>
      <protection locked="0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4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wrapText="1"/>
    </xf>
    <xf numFmtId="4" fontId="0" fillId="2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horizontal="center" wrapText="1"/>
    </xf>
    <xf numFmtId="2" fontId="0" fillId="0" borderId="5" xfId="0" applyNumberFormat="1" applyFont="1" applyBorder="1" applyAlignment="1" applyProtection="1">
      <alignment horizontal="center"/>
    </xf>
    <xf numFmtId="4" fontId="0" fillId="0" borderId="5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0" fontId="0" fillId="0" borderId="1" xfId="0" applyFont="1" applyBorder="1" applyAlignment="1" applyProtection="1">
      <alignment horizontal="center" wrapText="1"/>
    </xf>
    <xf numFmtId="4" fontId="0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wrapText="1"/>
    </xf>
    <xf numFmtId="4" fontId="0" fillId="2" borderId="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wrapText="1"/>
    </xf>
    <xf numFmtId="2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/>
    </xf>
    <xf numFmtId="2" fontId="0" fillId="2" borderId="6" xfId="0" applyNumberFormat="1" applyFont="1" applyFill="1" applyBorder="1" applyAlignment="1" applyProtection="1">
      <alignment horizontal="center"/>
    </xf>
    <xf numFmtId="2" fontId="0" fillId="2" borderId="0" xfId="0" applyNumberFormat="1" applyFont="1" applyFill="1" applyBorder="1" applyAlignment="1" applyProtection="1">
      <alignment horizontal="center"/>
    </xf>
    <xf numFmtId="2" fontId="0" fillId="2" borderId="1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justify" vertical="top" wrapText="1"/>
    </xf>
    <xf numFmtId="0" fontId="0" fillId="0" borderId="0" xfId="0" applyFont="1" applyAlignment="1" applyProtection="1">
      <alignment horizontal="center" vertical="top"/>
    </xf>
    <xf numFmtId="0" fontId="0" fillId="0" borderId="0" xfId="0" applyProtection="1"/>
    <xf numFmtId="0" fontId="0" fillId="2" borderId="0" xfId="0" applyFill="1" applyProtection="1"/>
    <xf numFmtId="0" fontId="0" fillId="0" borderId="0" xfId="0" applyFont="1" applyProtection="1"/>
    <xf numFmtId="0" fontId="0" fillId="2" borderId="0" xfId="0" applyFont="1" applyFill="1" applyProtection="1"/>
    <xf numFmtId="2" fontId="0" fillId="2" borderId="0" xfId="0" applyNumberFormat="1" applyFont="1" applyFill="1" applyProtection="1"/>
    <xf numFmtId="0" fontId="7" fillId="2" borderId="0" xfId="0" applyFont="1" applyFill="1" applyAlignment="1" applyProtection="1">
      <alignment vertical="top" wrapText="1"/>
    </xf>
    <xf numFmtId="4" fontId="0" fillId="2" borderId="3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2" fontId="0" fillId="2" borderId="3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 applyProtection="1">
      <alignment horizontal="justify" vertical="top" wrapText="1"/>
    </xf>
    <xf numFmtId="0" fontId="21" fillId="0" borderId="1" xfId="0" applyFont="1" applyBorder="1" applyAlignment="1" applyProtection="1">
      <alignment horizontal="center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Protection="1"/>
    <xf numFmtId="4" fontId="0" fillId="2" borderId="0" xfId="0" applyNumberFormat="1" applyFont="1" applyFill="1" applyProtection="1"/>
    <xf numFmtId="0" fontId="0" fillId="0" borderId="3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 vertical="top"/>
    </xf>
    <xf numFmtId="0" fontId="0" fillId="2" borderId="0" xfId="0" applyFill="1" applyAlignment="1" applyProtection="1">
      <alignment horizontal="justify" wrapText="1"/>
    </xf>
    <xf numFmtId="4" fontId="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4" fontId="0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 applyProtection="1"/>
    <xf numFmtId="0" fontId="0" fillId="0" borderId="1" xfId="0" applyFont="1" applyFill="1" applyBorder="1" applyAlignment="1" applyProtection="1">
      <alignment horizontal="center"/>
    </xf>
    <xf numFmtId="4" fontId="0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</xf>
    <xf numFmtId="4" fontId="0" fillId="0" borderId="3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top" wrapText="1"/>
    </xf>
    <xf numFmtId="4" fontId="0" fillId="0" borderId="0" xfId="0" applyNumberFormat="1" applyFont="1" applyBorder="1" applyAlignment="1" applyProtection="1">
      <alignment horizontal="center" wrapText="1"/>
    </xf>
    <xf numFmtId="4" fontId="0" fillId="0" borderId="0" xfId="0" applyNumberFormat="1" applyFont="1" applyProtection="1"/>
    <xf numFmtId="0" fontId="6" fillId="0" borderId="0" xfId="0" applyFont="1" applyProtection="1"/>
    <xf numFmtId="0" fontId="7" fillId="2" borderId="0" xfId="0" applyFont="1" applyFill="1" applyAlignment="1" applyProtection="1">
      <alignment horizontal="center" vertical="top" wrapText="1"/>
    </xf>
    <xf numFmtId="0" fontId="14" fillId="2" borderId="0" xfId="0" applyFont="1" applyFill="1" applyAlignment="1" applyProtection="1">
      <alignment horizontal="justify" vertical="top" wrapText="1"/>
    </xf>
    <xf numFmtId="17" fontId="0" fillId="0" borderId="0" xfId="0" applyNumberFormat="1" applyFont="1" applyBorder="1" applyAlignment="1" applyProtection="1">
      <alignment horizontal="center" vertical="top"/>
    </xf>
    <xf numFmtId="49" fontId="10" fillId="2" borderId="0" xfId="0" applyNumberFormat="1" applyFont="1" applyFill="1" applyAlignment="1" applyProtection="1">
      <alignment horizontal="justify" vertical="top" wrapText="1"/>
    </xf>
    <xf numFmtId="0" fontId="10" fillId="2" borderId="0" xfId="2" applyFont="1" applyFill="1" applyAlignment="1" applyProtection="1">
      <alignment horizontal="justify" vertical="top" wrapText="1"/>
    </xf>
    <xf numFmtId="0" fontId="10" fillId="2" borderId="0" xfId="2" applyFont="1" applyFill="1" applyBorder="1" applyAlignment="1" applyProtection="1">
      <alignment horizontal="justify" vertical="top" wrapText="1"/>
    </xf>
    <xf numFmtId="0" fontId="30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left" vertical="center" wrapText="1"/>
    </xf>
    <xf numFmtId="0" fontId="10" fillId="2" borderId="0" xfId="3" applyFont="1" applyFill="1" applyAlignment="1" applyProtection="1">
      <alignment horizontal="justify" vertical="top"/>
    </xf>
    <xf numFmtId="0" fontId="0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horizontal="justify" vertical="justify" wrapText="1"/>
    </xf>
    <xf numFmtId="0" fontId="21" fillId="0" borderId="0" xfId="0" applyFont="1" applyBorder="1" applyAlignment="1" applyProtection="1">
      <alignment horizontal="center" wrapText="1"/>
    </xf>
    <xf numFmtId="0" fontId="0" fillId="2" borderId="0" xfId="0" applyFont="1" applyFill="1" applyBorder="1" applyProtection="1"/>
    <xf numFmtId="0" fontId="0" fillId="0" borderId="0" xfId="0" applyBorder="1" applyProtection="1"/>
    <xf numFmtId="0" fontId="10" fillId="0" borderId="0" xfId="3" applyFont="1" applyFill="1" applyAlignment="1" applyProtection="1">
      <alignment horizontal="justify" vertical="center"/>
    </xf>
    <xf numFmtId="0" fontId="10" fillId="0" borderId="0" xfId="3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right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protection locked="0"/>
    </xf>
    <xf numFmtId="4" fontId="0" fillId="2" borderId="0" xfId="0" applyNumberFormat="1" applyFont="1" applyFill="1" applyProtection="1">
      <protection locked="0"/>
    </xf>
    <xf numFmtId="4" fontId="0" fillId="2" borderId="2" xfId="0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2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4" fontId="27" fillId="2" borderId="0" xfId="0" applyNumberFormat="1" applyFont="1" applyFill="1" applyAlignment="1" applyProtection="1">
      <protection locked="0"/>
    </xf>
    <xf numFmtId="2" fontId="0" fillId="2" borderId="0" xfId="0" applyNumberFormat="1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right" vertical="top"/>
    </xf>
    <xf numFmtId="0" fontId="17" fillId="3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justify" vertical="top" wrapText="1"/>
    </xf>
    <xf numFmtId="0" fontId="0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justify" vertical="justify" wrapText="1"/>
    </xf>
    <xf numFmtId="0" fontId="17" fillId="2" borderId="0" xfId="0" applyFont="1" applyFill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3" xfId="1" xr:uid="{00000000-0005-0000-0000-000000000000}"/>
    <cellStyle name="Normal_Okončana.sit-troškovnik" xfId="2" xr:uid="{00000000-0005-0000-0000-000001000000}"/>
    <cellStyle name="Normal_Okončana.sit-troškovnik_Sheet1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4"/>
  <sheetViews>
    <sheetView showZeros="0" tabSelected="1" view="pageLayout" topLeftCell="A27" zoomScale="115" zoomScaleNormal="100" zoomScalePageLayoutView="115" workbookViewId="0">
      <selection activeCell="I50" sqref="I50"/>
    </sheetView>
  </sheetViews>
  <sheetFormatPr defaultColWidth="9.109375" defaultRowHeight="14.4"/>
  <cols>
    <col min="2" max="2" width="9.109375" customWidth="1"/>
    <col min="4" max="4" width="1.33203125" customWidth="1"/>
    <col min="9" max="9" width="13" customWidth="1"/>
    <col min="10" max="11" width="9.10937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96"/>
      <c r="B5" s="196"/>
      <c r="C5" s="196"/>
      <c r="D5" s="196"/>
      <c r="E5" s="1"/>
      <c r="F5" s="1"/>
      <c r="G5" s="1"/>
      <c r="H5" s="1"/>
      <c r="I5" s="1"/>
    </row>
    <row r="6" spans="1:10">
      <c r="A6" s="197" t="s">
        <v>0</v>
      </c>
      <c r="B6" s="197"/>
      <c r="C6" s="197"/>
      <c r="D6" s="197"/>
      <c r="E6" s="197"/>
      <c r="F6" s="1"/>
      <c r="G6" s="1"/>
      <c r="H6" s="1"/>
      <c r="I6" s="1"/>
    </row>
    <row r="7" spans="1:10" ht="15" customHeight="1">
      <c r="A7" s="197" t="s">
        <v>1</v>
      </c>
      <c r="B7" s="197"/>
      <c r="C7" s="197"/>
      <c r="D7" s="197"/>
      <c r="E7" s="197"/>
      <c r="F7" s="1"/>
      <c r="G7" s="1"/>
      <c r="H7" s="1"/>
      <c r="I7" s="1"/>
    </row>
    <row r="8" spans="1:10">
      <c r="A8" s="196" t="s">
        <v>68</v>
      </c>
      <c r="B8" s="196"/>
      <c r="C8" s="196"/>
      <c r="D8" s="196"/>
      <c r="E8" s="196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98" t="s">
        <v>2</v>
      </c>
      <c r="C12" s="198"/>
      <c r="D12" s="198"/>
      <c r="E12" s="198"/>
      <c r="F12" s="198"/>
      <c r="G12" s="198"/>
      <c r="H12" s="198"/>
      <c r="I12" s="198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92" t="s">
        <v>4</v>
      </c>
      <c r="B16" s="192"/>
      <c r="C16" s="192"/>
      <c r="D16" s="1"/>
      <c r="E16" s="193" t="s">
        <v>153</v>
      </c>
      <c r="F16" s="193"/>
      <c r="G16" s="193"/>
      <c r="H16" s="193"/>
      <c r="I16" s="193"/>
      <c r="J16" s="193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92" t="s">
        <v>5</v>
      </c>
      <c r="B18" s="192"/>
      <c r="C18" s="192"/>
      <c r="D18" s="1"/>
      <c r="E18" s="193">
        <v>95131524528</v>
      </c>
      <c r="F18" s="193"/>
      <c r="G18" s="193"/>
      <c r="H18" s="193"/>
      <c r="I18" s="193"/>
      <c r="J18" s="193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92" t="s">
        <v>3</v>
      </c>
      <c r="B20" s="192"/>
      <c r="C20" s="192"/>
      <c r="D20" s="1"/>
      <c r="E20" s="193" t="s">
        <v>297</v>
      </c>
      <c r="F20" s="193"/>
      <c r="G20" s="193"/>
      <c r="H20" s="193"/>
      <c r="I20" s="193"/>
      <c r="J20" s="193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92" t="s">
        <v>6</v>
      </c>
      <c r="B22" s="192"/>
      <c r="C22" s="192"/>
      <c r="D22" s="1"/>
      <c r="E22" s="193" t="s">
        <v>298</v>
      </c>
      <c r="F22" s="193"/>
      <c r="G22" s="193"/>
      <c r="H22" s="193"/>
      <c r="I22" s="193"/>
      <c r="J22" s="193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192" t="s">
        <v>7</v>
      </c>
      <c r="B24" s="192"/>
      <c r="C24" s="192"/>
      <c r="D24" s="1"/>
      <c r="E24" s="193" t="s">
        <v>299</v>
      </c>
      <c r="F24" s="193"/>
      <c r="G24" s="193"/>
      <c r="H24" s="193"/>
      <c r="I24" s="193"/>
      <c r="J24" s="193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92" t="s">
        <v>14</v>
      </c>
      <c r="B26" s="192"/>
      <c r="C26" s="192"/>
      <c r="D26" s="1"/>
      <c r="E26" s="193"/>
      <c r="F26" s="193"/>
      <c r="G26" s="193"/>
      <c r="H26" s="193"/>
      <c r="I26" s="193"/>
      <c r="J26" s="193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92" t="s">
        <v>8</v>
      </c>
      <c r="B28" s="192"/>
      <c r="C28" s="192"/>
      <c r="D28" s="1"/>
      <c r="E28" s="205">
        <v>22.33</v>
      </c>
      <c r="F28" s="205"/>
      <c r="G28" s="205"/>
      <c r="H28" s="205"/>
      <c r="I28" s="205"/>
      <c r="J28" s="205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92" t="s">
        <v>9</v>
      </c>
      <c r="B30" s="192"/>
      <c r="C30" s="192"/>
      <c r="D30" s="1"/>
      <c r="E30" s="193" t="s">
        <v>300</v>
      </c>
      <c r="F30" s="193"/>
      <c r="G30" s="193"/>
      <c r="H30" s="193"/>
      <c r="I30" s="193"/>
      <c r="J30" s="193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92" t="s">
        <v>10</v>
      </c>
      <c r="B32" s="192"/>
      <c r="C32" s="192"/>
      <c r="D32" s="1"/>
      <c r="E32" s="193" t="s">
        <v>302</v>
      </c>
      <c r="F32" s="193"/>
      <c r="G32" s="193"/>
      <c r="H32" s="193"/>
      <c r="I32" s="193"/>
      <c r="J32" s="193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92" t="s">
        <v>12</v>
      </c>
      <c r="B34" s="192"/>
      <c r="C34" s="192"/>
      <c r="D34" s="1"/>
      <c r="E34" s="193"/>
      <c r="F34" s="193"/>
      <c r="G34" s="193"/>
      <c r="H34" s="193"/>
      <c r="I34" s="193"/>
      <c r="J34" s="193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92" t="s">
        <v>11</v>
      </c>
      <c r="B36" s="192"/>
      <c r="C36" s="192"/>
      <c r="D36" s="1"/>
      <c r="E36" s="193" t="s">
        <v>26</v>
      </c>
      <c r="F36" s="193"/>
      <c r="G36" s="193"/>
      <c r="H36" s="193"/>
      <c r="I36" s="193"/>
      <c r="J36" s="193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24"/>
      <c r="B38" s="24"/>
      <c r="C38" s="24"/>
      <c r="D38" s="26"/>
      <c r="E38" s="194"/>
      <c r="F38" s="194"/>
      <c r="G38" s="194"/>
      <c r="H38" s="25"/>
      <c r="I38" s="25"/>
      <c r="J38" s="4"/>
    </row>
    <row r="39" spans="1:10" ht="15" customHeight="1">
      <c r="A39" s="192" t="s">
        <v>13</v>
      </c>
      <c r="B39" s="192"/>
      <c r="C39" s="192"/>
      <c r="D39" s="8"/>
      <c r="E39" s="195"/>
      <c r="F39" s="195"/>
      <c r="G39" s="195"/>
      <c r="H39" s="16"/>
      <c r="I39" s="16"/>
      <c r="J39" s="16"/>
    </row>
    <row r="40" spans="1:10" ht="15" customHeight="1">
      <c r="A40" s="24"/>
      <c r="B40" s="24"/>
      <c r="C40" s="24"/>
      <c r="D40" s="8"/>
      <c r="E40" s="194"/>
      <c r="F40" s="194"/>
      <c r="G40" s="194"/>
      <c r="H40" s="16"/>
      <c r="I40" s="16"/>
      <c r="J40" s="16"/>
    </row>
    <row r="41" spans="1:10" ht="15" customHeight="1">
      <c r="A41" s="192" t="s">
        <v>46</v>
      </c>
      <c r="B41" s="192"/>
      <c r="C41" s="192"/>
      <c r="D41" s="8"/>
      <c r="E41" s="195"/>
      <c r="F41" s="195"/>
      <c r="G41" s="195"/>
      <c r="H41" s="16"/>
      <c r="I41" s="16"/>
      <c r="J41" s="16"/>
    </row>
    <row r="42" spans="1:10" ht="15" customHeight="1">
      <c r="A42" s="5"/>
      <c r="B42" s="5"/>
      <c r="C42" s="5"/>
      <c r="D42" s="6"/>
      <c r="E42" s="194"/>
      <c r="F42" s="194"/>
      <c r="G42" s="194"/>
      <c r="H42" s="14"/>
      <c r="I42" s="14"/>
      <c r="J42" s="15"/>
    </row>
    <row r="43" spans="1:10">
      <c r="A43" s="5"/>
      <c r="B43" s="5"/>
      <c r="C43" s="2" t="s">
        <v>5</v>
      </c>
      <c r="D43" s="6"/>
      <c r="E43" s="195"/>
      <c r="F43" s="195"/>
      <c r="G43" s="195"/>
      <c r="H43" s="14"/>
      <c r="I43" s="14"/>
      <c r="J43" s="15"/>
    </row>
    <row r="44" spans="1:10" ht="15" customHeight="1">
      <c r="A44" s="5"/>
      <c r="B44" s="5"/>
      <c r="C44" s="5"/>
      <c r="D44" s="6"/>
      <c r="E44" s="194"/>
      <c r="F44" s="194"/>
      <c r="G44" s="194"/>
      <c r="H44" s="14"/>
      <c r="I44" s="14"/>
      <c r="J44" s="15"/>
    </row>
    <row r="45" spans="1:10" ht="15" customHeight="1">
      <c r="A45" s="192" t="s">
        <v>15</v>
      </c>
      <c r="B45" s="192"/>
      <c r="C45" s="192"/>
      <c r="D45" s="6"/>
      <c r="E45" s="195"/>
      <c r="F45" s="195"/>
      <c r="G45" s="195"/>
      <c r="H45" s="14"/>
      <c r="I45" s="14"/>
      <c r="J45" s="15"/>
    </row>
    <row r="46" spans="1:10" ht="15" customHeight="1">
      <c r="A46" s="9"/>
      <c r="B46" s="9"/>
      <c r="C46" s="9"/>
      <c r="D46" s="6"/>
      <c r="E46" s="199"/>
      <c r="F46" s="199"/>
      <c r="G46" s="199"/>
      <c r="H46" s="14"/>
      <c r="I46" s="14"/>
      <c r="J46" s="15"/>
    </row>
    <row r="47" spans="1:10" ht="15" customHeight="1">
      <c r="A47" s="202" t="s">
        <v>16</v>
      </c>
      <c r="B47" s="202"/>
      <c r="C47" s="202"/>
      <c r="D47" s="6"/>
      <c r="E47" s="200"/>
      <c r="F47" s="200"/>
      <c r="G47" s="200"/>
      <c r="H47" s="14"/>
      <c r="I47" s="14"/>
      <c r="J47" s="15"/>
    </row>
    <row r="48" spans="1:10" ht="15" customHeight="1">
      <c r="A48" s="29"/>
      <c r="B48" s="29"/>
      <c r="C48" s="29"/>
      <c r="D48" s="6"/>
      <c r="E48" s="200"/>
      <c r="F48" s="200"/>
      <c r="G48" s="200"/>
      <c r="H48" s="14"/>
      <c r="I48" s="14"/>
      <c r="J48" s="15"/>
    </row>
    <row r="49" spans="1:10" ht="15" customHeight="1">
      <c r="A49" s="9"/>
      <c r="B49" s="9"/>
      <c r="C49" s="9"/>
      <c r="D49" s="6"/>
      <c r="E49" s="200"/>
      <c r="F49" s="200"/>
      <c r="G49" s="200"/>
      <c r="H49" s="14"/>
      <c r="I49" s="14"/>
      <c r="J49" s="15"/>
    </row>
    <row r="50" spans="1:10">
      <c r="A50" s="202" t="s">
        <v>36</v>
      </c>
      <c r="B50" s="202"/>
      <c r="C50" s="202"/>
      <c r="D50" s="6"/>
      <c r="E50" s="203">
        <f>troškovnik!F326</f>
        <v>0</v>
      </c>
      <c r="F50" s="203"/>
      <c r="G50" s="203"/>
      <c r="H50" s="14"/>
      <c r="I50" s="14"/>
      <c r="J50" s="15"/>
    </row>
    <row r="51" spans="1:10" ht="15" customHeight="1">
      <c r="A51" s="9"/>
      <c r="B51" s="9"/>
      <c r="C51" s="9"/>
      <c r="D51" s="6"/>
      <c r="E51" s="34"/>
      <c r="F51" s="34"/>
      <c r="G51" s="34"/>
      <c r="H51" s="14"/>
      <c r="I51" s="14"/>
      <c r="J51" s="15"/>
    </row>
    <row r="52" spans="1:10">
      <c r="A52" s="202" t="s">
        <v>17</v>
      </c>
      <c r="B52" s="202"/>
      <c r="C52" s="202"/>
      <c r="D52" s="10"/>
      <c r="E52" s="204">
        <f>troškovnik!F328</f>
        <v>0</v>
      </c>
      <c r="F52" s="204"/>
      <c r="G52" s="204"/>
      <c r="H52" s="13"/>
      <c r="I52" s="13"/>
      <c r="J52" s="12"/>
    </row>
    <row r="53" spans="1:10" ht="15" customHeight="1">
      <c r="A53" s="19"/>
      <c r="B53" s="19"/>
      <c r="C53" s="19"/>
      <c r="D53" s="10"/>
      <c r="E53" s="13"/>
      <c r="F53" s="13"/>
      <c r="G53" s="13"/>
      <c r="H53" s="13"/>
      <c r="I53" s="13"/>
      <c r="J53" s="12"/>
    </row>
    <row r="54" spans="1:10" ht="15" customHeight="1">
      <c r="A54" s="20"/>
      <c r="B54" s="20"/>
      <c r="C54" s="20"/>
      <c r="D54" s="20"/>
      <c r="E54" s="201" t="s">
        <v>301</v>
      </c>
      <c r="F54" s="201"/>
      <c r="G54" s="201"/>
      <c r="H54" s="20"/>
      <c r="I54" s="20"/>
      <c r="J54" s="20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g1RPFKYGg5MPsILHh8uFOJU2glu10wtoGAkcNqlAz1T3KBPEb8Yywih6Y8lnjOvGMyAHTMma/a4GD1zhPWGyWA==" saltValue="TfAJFTlmOb+v90LhY/EwOw==" spinCount="100000" sheet="1" objects="1" scenarios="1"/>
  <mergeCells count="41"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45"/>
  <sheetViews>
    <sheetView showGridLines="0" view="pageLayout" topLeftCell="A13" zoomScaleNormal="100" workbookViewId="0">
      <selection activeCell="C21" sqref="C21:K21"/>
    </sheetView>
  </sheetViews>
  <sheetFormatPr defaultRowHeight="14.4"/>
  <cols>
    <col min="1" max="1" width="3.5546875" customWidth="1"/>
    <col min="2" max="2" width="1" customWidth="1"/>
    <col min="3" max="3" width="48" customWidth="1"/>
    <col min="4" max="4" width="1" customWidth="1"/>
    <col min="5" max="5" width="7.44140625" customWidth="1"/>
    <col min="6" max="6" width="1" customWidth="1"/>
    <col min="7" max="7" width="7.33203125" customWidth="1"/>
    <col min="8" max="8" width="1" customWidth="1"/>
    <col min="9" max="9" width="7.33203125" customWidth="1"/>
    <col min="10" max="10" width="1" customWidth="1"/>
    <col min="11" max="11" width="8.5546875" customWidth="1"/>
  </cols>
  <sheetData>
    <row r="1" spans="1:11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206" t="s">
        <v>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28" customFormat="1" ht="30" customHeight="1">
      <c r="A4" s="207" t="s">
        <v>54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ht="30" customHeight="1">
      <c r="A5" s="207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5" customHeight="1">
      <c r="A6" s="209" t="s">
        <v>49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1:11" ht="29.25" customHeight="1">
      <c r="A7" s="207" t="s">
        <v>50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>
      <c r="A8" s="207" t="s">
        <v>38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ht="30" customHeight="1">
      <c r="A9" s="207" t="s">
        <v>51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 ht="30" customHeight="1">
      <c r="A10" s="207" t="s">
        <v>48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>
      <c r="A11" s="207" t="s">
        <v>47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ht="30" customHeight="1">
      <c r="A12" s="207" t="s">
        <v>56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</row>
    <row r="13" spans="1:11" ht="48.75" customHeight="1">
      <c r="A13" s="207" t="s">
        <v>52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</row>
    <row r="14" spans="1:11" ht="30" customHeight="1">
      <c r="A14" s="207" t="s">
        <v>57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</row>
    <row r="15" spans="1:11" ht="11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08" t="s">
        <v>39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</row>
    <row r="17" spans="1:11" ht="7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30" customHeight="1">
      <c r="A18" s="207" t="s">
        <v>53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 ht="3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07" t="s">
        <v>40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>
      <c r="A21" s="18"/>
      <c r="B21" s="18"/>
      <c r="C21" s="207" t="s">
        <v>41</v>
      </c>
      <c r="D21" s="193"/>
      <c r="E21" s="193"/>
      <c r="F21" s="193"/>
      <c r="G21" s="193"/>
      <c r="H21" s="193"/>
      <c r="I21" s="193"/>
      <c r="J21" s="193"/>
      <c r="K21" s="193"/>
    </row>
    <row r="22" spans="1:11" ht="30" customHeight="1">
      <c r="A22" s="22"/>
      <c r="B22" s="22"/>
      <c r="C22" s="207" t="s">
        <v>42</v>
      </c>
      <c r="D22" s="193"/>
      <c r="E22" s="193"/>
      <c r="F22" s="193"/>
      <c r="G22" s="193"/>
      <c r="H22" s="193"/>
      <c r="I22" s="193"/>
      <c r="J22" s="193"/>
      <c r="K22" s="193"/>
    </row>
    <row r="23" spans="1:11">
      <c r="A23" s="22"/>
      <c r="B23" s="22"/>
      <c r="C23" s="207" t="s">
        <v>43</v>
      </c>
      <c r="D23" s="193"/>
      <c r="E23" s="193"/>
      <c r="F23" s="193"/>
      <c r="G23" s="193"/>
      <c r="H23" s="193"/>
      <c r="I23" s="193"/>
      <c r="J23" s="193"/>
      <c r="K23" s="193"/>
    </row>
    <row r="24" spans="1:11" ht="30" customHeight="1">
      <c r="A24" s="22"/>
      <c r="B24" s="22"/>
      <c r="C24" s="207" t="s">
        <v>44</v>
      </c>
      <c r="D24" s="193"/>
      <c r="E24" s="193"/>
      <c r="F24" s="193"/>
      <c r="G24" s="193"/>
      <c r="H24" s="193"/>
      <c r="I24" s="193"/>
      <c r="J24" s="193"/>
      <c r="K24" s="193"/>
    </row>
    <row r="25" spans="1:11" ht="11.25" customHeight="1">
      <c r="A25" s="22"/>
      <c r="B25" s="22"/>
      <c r="C25" s="22"/>
      <c r="D25" s="22"/>
      <c r="E25" s="194"/>
      <c r="F25" s="194"/>
      <c r="G25" s="194"/>
      <c r="H25" s="194"/>
      <c r="I25" s="194"/>
      <c r="J25" s="194"/>
      <c r="K25" s="22"/>
    </row>
    <row r="26" spans="1:11">
      <c r="A26" s="22"/>
      <c r="B26" s="22"/>
      <c r="C26" s="21" t="s">
        <v>45</v>
      </c>
      <c r="D26" s="22"/>
      <c r="E26" s="195"/>
      <c r="F26" s="195"/>
      <c r="G26" s="195"/>
      <c r="H26" s="195"/>
      <c r="I26" s="195"/>
      <c r="J26" s="195"/>
      <c r="K26" s="22"/>
    </row>
    <row r="27" spans="1:11" ht="15" customHeight="1">
      <c r="A27" s="22"/>
      <c r="B27" s="22"/>
      <c r="C27" s="22"/>
      <c r="D27" s="22"/>
      <c r="E27" s="194"/>
      <c r="F27" s="194"/>
      <c r="G27" s="194"/>
      <c r="H27" s="194"/>
      <c r="I27" s="194"/>
      <c r="J27" s="194"/>
      <c r="K27" s="22"/>
    </row>
    <row r="28" spans="1:11">
      <c r="A28" s="22"/>
      <c r="B28" s="22"/>
      <c r="C28" s="21" t="s">
        <v>13</v>
      </c>
      <c r="D28" s="18"/>
      <c r="E28" s="195"/>
      <c r="F28" s="195"/>
      <c r="G28" s="195"/>
      <c r="H28" s="195"/>
      <c r="I28" s="195"/>
      <c r="J28" s="195"/>
      <c r="K28" s="22"/>
    </row>
    <row r="29" spans="1:11">
      <c r="A29" s="22"/>
      <c r="B29" s="22"/>
      <c r="C29" s="5"/>
      <c r="D29" s="5"/>
      <c r="E29" s="194"/>
      <c r="F29" s="194"/>
      <c r="G29" s="194"/>
      <c r="H29" s="194"/>
      <c r="I29" s="194"/>
      <c r="J29" s="194"/>
      <c r="K29" s="22"/>
    </row>
    <row r="30" spans="1:11">
      <c r="A30" s="25"/>
      <c r="B30" s="25"/>
      <c r="C30" s="24" t="s">
        <v>46</v>
      </c>
      <c r="D30" s="5"/>
      <c r="E30" s="195"/>
      <c r="F30" s="195"/>
      <c r="G30" s="195"/>
      <c r="H30" s="195"/>
      <c r="I30" s="195"/>
      <c r="J30" s="195"/>
      <c r="K30" s="25"/>
    </row>
    <row r="31" spans="1:11">
      <c r="A31" s="25"/>
      <c r="B31" s="25"/>
      <c r="C31" s="5"/>
      <c r="D31" s="5"/>
      <c r="E31" s="194"/>
      <c r="F31" s="194"/>
      <c r="G31" s="194"/>
      <c r="H31" s="194"/>
      <c r="I31" s="194"/>
      <c r="J31" s="194"/>
      <c r="K31" s="25"/>
    </row>
    <row r="32" spans="1:11">
      <c r="A32" s="22"/>
      <c r="B32" s="22"/>
      <c r="C32" s="21" t="s">
        <v>5</v>
      </c>
      <c r="D32" s="5"/>
      <c r="E32" s="195"/>
      <c r="F32" s="195"/>
      <c r="G32" s="195"/>
      <c r="H32" s="195"/>
      <c r="I32" s="195"/>
      <c r="J32" s="195"/>
      <c r="K32" s="22"/>
    </row>
    <row r="33" spans="1:11" ht="15" customHeight="1">
      <c r="A33" s="22"/>
      <c r="B33" s="22"/>
      <c r="C33" s="5"/>
      <c r="D33" s="5"/>
      <c r="E33" s="194"/>
      <c r="F33" s="194"/>
      <c r="G33" s="194"/>
      <c r="H33" s="194"/>
      <c r="I33" s="194"/>
      <c r="J33" s="194"/>
      <c r="K33" s="22"/>
    </row>
    <row r="34" spans="1:11">
      <c r="A34" s="22"/>
      <c r="B34" s="22"/>
      <c r="C34" s="21" t="s">
        <v>15</v>
      </c>
      <c r="D34" s="18"/>
      <c r="E34" s="195"/>
      <c r="F34" s="195"/>
      <c r="G34" s="195"/>
      <c r="H34" s="195"/>
      <c r="I34" s="195"/>
      <c r="J34" s="195"/>
      <c r="K34" s="22"/>
    </row>
    <row r="35" spans="1:11" ht="15" customHeight="1">
      <c r="A35" s="22"/>
      <c r="B35" s="22"/>
      <c r="C35" s="23"/>
      <c r="D35" s="23"/>
      <c r="E35" s="199"/>
      <c r="F35" s="199"/>
      <c r="G35" s="199"/>
      <c r="H35" s="199"/>
      <c r="I35" s="199"/>
      <c r="J35" s="199"/>
      <c r="K35" s="22"/>
    </row>
    <row r="36" spans="1:11">
      <c r="A36" s="22"/>
      <c r="B36" s="22"/>
      <c r="C36" s="23" t="s">
        <v>16</v>
      </c>
      <c r="D36" s="10"/>
      <c r="E36" s="200"/>
      <c r="F36" s="200"/>
      <c r="G36" s="200"/>
      <c r="H36" s="200"/>
      <c r="I36" s="200"/>
      <c r="J36" s="200"/>
      <c r="K36" s="22"/>
    </row>
    <row r="37" spans="1:11">
      <c r="A37" s="22"/>
      <c r="B37" s="22"/>
      <c r="C37" s="21"/>
      <c r="D37" s="22"/>
      <c r="E37" s="200"/>
      <c r="F37" s="200"/>
      <c r="G37" s="200"/>
      <c r="H37" s="200"/>
      <c r="I37" s="200"/>
      <c r="J37" s="200"/>
      <c r="K37" s="22"/>
    </row>
    <row r="38" spans="1:11">
      <c r="A38" s="22"/>
      <c r="B38" s="22"/>
      <c r="C38" s="21"/>
      <c r="D38" s="22"/>
      <c r="E38" s="200"/>
      <c r="F38" s="200"/>
      <c r="G38" s="200"/>
      <c r="H38" s="200"/>
      <c r="I38" s="200"/>
      <c r="J38" s="200"/>
      <c r="K38" s="22"/>
    </row>
    <row r="39" spans="1:11">
      <c r="A39" s="22"/>
      <c r="B39" s="22"/>
      <c r="C39" s="22"/>
      <c r="D39" s="22"/>
      <c r="E39" s="200"/>
      <c r="F39" s="200"/>
      <c r="G39" s="200"/>
      <c r="H39" s="200"/>
      <c r="I39" s="200"/>
      <c r="J39" s="200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</sheetData>
  <sheetProtection algorithmName="SHA-512" hashValue="1RsMXzRFbkyaWAtSJkTiI9+Hj3WL23zpK/vgrA0cy8TyDlHV6d9O0Lkv73NiCWoiFTJPyQHvA8sTp1lFHaCs8A==" saltValue="MEfQfQDr8h8nNclw5MFb1w==" spinCount="100000" sheet="1" objects="1" scenario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Šibenik
Ulica 3.studenog 1944,br.14 suteren&amp;C&amp;"Times New Roman,Regular"&amp;9TROŠKOVNIK
Sanacija stana&amp;R&amp;"Times New Roman,Regular"&amp;9Šifra stana:         
Površina stana: 22,33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</sheetPr>
  <dimension ref="A1:L341"/>
  <sheetViews>
    <sheetView showGridLines="0" showZeros="0" view="pageBreakPreview" zoomScaleNormal="110" zoomScaleSheetLayoutView="100" zoomScalePageLayoutView="120" workbookViewId="0">
      <selection activeCell="F48" sqref="F48:J48"/>
    </sheetView>
  </sheetViews>
  <sheetFormatPr defaultRowHeight="14.4"/>
  <cols>
    <col min="1" max="1" width="5.5546875" style="17" customWidth="1"/>
    <col min="2" max="2" width="1" customWidth="1"/>
    <col min="3" max="3" width="46.5546875" customWidth="1"/>
    <col min="4" max="4" width="0.33203125" customWidth="1"/>
    <col min="5" max="5" width="10" style="17" customWidth="1"/>
    <col min="6" max="6" width="7.33203125" style="32" customWidth="1"/>
    <col min="7" max="7" width="1" hidden="1" customWidth="1"/>
    <col min="8" max="8" width="8.6640625" style="17" customWidth="1"/>
    <col min="9" max="9" width="0.109375" style="17" hidden="1" customWidth="1"/>
    <col min="10" max="10" width="9.6640625" style="17" customWidth="1"/>
  </cols>
  <sheetData>
    <row r="1" spans="1:12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2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2">
      <c r="A3" s="220" t="s">
        <v>27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2" ht="117" customHeight="1">
      <c r="A4" s="66"/>
      <c r="B4" s="67"/>
      <c r="C4" s="221" t="s">
        <v>83</v>
      </c>
      <c r="D4" s="221"/>
      <c r="E4" s="221"/>
      <c r="F4" s="221"/>
      <c r="G4" s="221"/>
      <c r="H4" s="221"/>
      <c r="I4" s="221"/>
      <c r="J4" s="221"/>
    </row>
    <row r="5" spans="1:12" ht="3.75" customHeight="1">
      <c r="A5" s="68"/>
      <c r="B5" s="69"/>
      <c r="C5" s="70"/>
      <c r="D5" s="70"/>
      <c r="E5" s="71"/>
      <c r="F5" s="72"/>
      <c r="G5" s="70"/>
      <c r="H5" s="71"/>
      <c r="I5" s="71"/>
      <c r="J5" s="71"/>
    </row>
    <row r="6" spans="1:12" ht="15" customHeight="1">
      <c r="A6" s="216" t="s">
        <v>25</v>
      </c>
      <c r="B6" s="73"/>
      <c r="C6" s="222" t="s">
        <v>18</v>
      </c>
      <c r="D6" s="73"/>
      <c r="E6" s="211" t="s">
        <v>32</v>
      </c>
      <c r="F6" s="210" t="s">
        <v>19</v>
      </c>
      <c r="G6" s="73"/>
      <c r="H6" s="211" t="s">
        <v>33</v>
      </c>
      <c r="I6" s="74"/>
      <c r="J6" s="211" t="s">
        <v>28</v>
      </c>
    </row>
    <row r="7" spans="1:12">
      <c r="A7" s="216"/>
      <c r="B7" s="73"/>
      <c r="C7" s="222"/>
      <c r="D7" s="73"/>
      <c r="E7" s="210"/>
      <c r="F7" s="210"/>
      <c r="G7" s="73"/>
      <c r="H7" s="210"/>
      <c r="I7" s="74"/>
      <c r="J7" s="210"/>
    </row>
    <row r="8" spans="1:12">
      <c r="A8" s="66"/>
      <c r="B8" s="67"/>
      <c r="C8" s="75"/>
      <c r="D8" s="76"/>
      <c r="E8" s="77"/>
      <c r="F8" s="78"/>
      <c r="G8" s="79"/>
      <c r="H8" s="80"/>
      <c r="I8" s="81"/>
      <c r="J8" s="82">
        <f t="shared" ref="J8" si="0">F8*H8</f>
        <v>0</v>
      </c>
    </row>
    <row r="9" spans="1:12" ht="77.25" customHeight="1">
      <c r="A9" s="66" t="s">
        <v>21</v>
      </c>
      <c r="B9" s="67"/>
      <c r="C9" s="83" t="s">
        <v>205</v>
      </c>
      <c r="D9" s="84"/>
      <c r="E9" s="85"/>
      <c r="F9" s="86"/>
      <c r="G9" s="87"/>
      <c r="H9" s="44"/>
      <c r="I9" s="88"/>
      <c r="J9" s="88"/>
      <c r="K9" s="11"/>
      <c r="L9" s="11"/>
    </row>
    <row r="10" spans="1:12" ht="20.25" customHeight="1">
      <c r="A10" s="66"/>
      <c r="B10" s="67"/>
      <c r="C10" s="89" t="s">
        <v>204</v>
      </c>
      <c r="D10" s="76"/>
      <c r="E10" s="90" t="s">
        <v>84</v>
      </c>
      <c r="F10" s="91">
        <v>1</v>
      </c>
      <c r="G10" s="92"/>
      <c r="H10" s="49"/>
      <c r="I10" s="91"/>
      <c r="J10" s="91">
        <f>F10*H10</f>
        <v>0</v>
      </c>
    </row>
    <row r="11" spans="1:12" ht="19.5" customHeight="1">
      <c r="A11" s="66"/>
      <c r="B11" s="67"/>
      <c r="C11" s="89" t="s">
        <v>206</v>
      </c>
      <c r="D11" s="76"/>
      <c r="E11" s="90" t="s">
        <v>84</v>
      </c>
      <c r="F11" s="91">
        <v>1</v>
      </c>
      <c r="G11" s="92"/>
      <c r="H11" s="49"/>
      <c r="I11" s="91"/>
      <c r="J11" s="91">
        <f t="shared" ref="J11:J15" si="1">F11*H11</f>
        <v>0</v>
      </c>
    </row>
    <row r="12" spans="1:12" ht="20.25" customHeight="1">
      <c r="A12" s="66"/>
      <c r="B12" s="67"/>
      <c r="C12" s="89" t="s">
        <v>207</v>
      </c>
      <c r="D12" s="76"/>
      <c r="E12" s="90" t="s">
        <v>84</v>
      </c>
      <c r="F12" s="91">
        <v>1</v>
      </c>
      <c r="G12" s="92"/>
      <c r="H12" s="49"/>
      <c r="I12" s="91"/>
      <c r="J12" s="91">
        <f t="shared" si="1"/>
        <v>0</v>
      </c>
    </row>
    <row r="13" spans="1:12" ht="25.5" customHeight="1">
      <c r="A13" s="66"/>
      <c r="B13" s="67"/>
      <c r="C13" s="89" t="s">
        <v>208</v>
      </c>
      <c r="D13" s="76"/>
      <c r="E13" s="90" t="s">
        <v>84</v>
      </c>
      <c r="F13" s="91">
        <v>1</v>
      </c>
      <c r="G13" s="92"/>
      <c r="H13" s="49"/>
      <c r="I13" s="91"/>
      <c r="J13" s="91">
        <f t="shared" si="1"/>
        <v>0</v>
      </c>
    </row>
    <row r="14" spans="1:12" ht="28.5" customHeight="1">
      <c r="A14" s="66"/>
      <c r="B14" s="67"/>
      <c r="C14" s="89" t="s">
        <v>209</v>
      </c>
      <c r="D14" s="76"/>
      <c r="E14" s="90" t="s">
        <v>84</v>
      </c>
      <c r="F14" s="91">
        <v>1</v>
      </c>
      <c r="G14" s="92"/>
      <c r="H14" s="49"/>
      <c r="I14" s="91"/>
      <c r="J14" s="91">
        <f t="shared" si="1"/>
        <v>0</v>
      </c>
    </row>
    <row r="15" spans="1:12" ht="28.5" customHeight="1">
      <c r="A15" s="66"/>
      <c r="B15" s="67"/>
      <c r="C15" s="89" t="s">
        <v>210</v>
      </c>
      <c r="D15" s="76"/>
      <c r="E15" s="93" t="s">
        <v>84</v>
      </c>
      <c r="F15" s="94">
        <v>1</v>
      </c>
      <c r="G15" s="95"/>
      <c r="H15" s="60"/>
      <c r="I15" s="94"/>
      <c r="J15" s="91">
        <f t="shared" si="1"/>
        <v>0</v>
      </c>
    </row>
    <row r="16" spans="1:12">
      <c r="A16" s="66"/>
      <c r="B16" s="67"/>
      <c r="C16" s="75"/>
      <c r="D16" s="76"/>
      <c r="E16" s="96"/>
      <c r="F16" s="86"/>
      <c r="G16" s="76"/>
      <c r="H16" s="47"/>
      <c r="I16" s="97"/>
      <c r="J16" s="98"/>
    </row>
    <row r="17" spans="1:10">
      <c r="A17" s="66"/>
      <c r="B17" s="67"/>
      <c r="C17" s="75"/>
      <c r="D17" s="76"/>
      <c r="E17" s="96"/>
      <c r="F17" s="86"/>
      <c r="G17" s="76"/>
      <c r="H17" s="47"/>
      <c r="I17" s="97"/>
      <c r="J17" s="98"/>
    </row>
    <row r="18" spans="1:10" ht="78.75" customHeight="1">
      <c r="A18" s="99" t="s">
        <v>22</v>
      </c>
      <c r="B18" s="67"/>
      <c r="C18" s="83" t="s">
        <v>211</v>
      </c>
      <c r="D18" s="100"/>
      <c r="E18" s="90" t="s">
        <v>85</v>
      </c>
      <c r="F18" s="91">
        <v>14.6</v>
      </c>
      <c r="G18" s="92"/>
      <c r="H18" s="50"/>
      <c r="I18" s="101"/>
      <c r="J18" s="91">
        <f t="shared" ref="J18" si="2">F18*H18</f>
        <v>0</v>
      </c>
    </row>
    <row r="19" spans="1:10" ht="18" customHeight="1">
      <c r="A19" s="66"/>
      <c r="B19" s="67"/>
      <c r="C19" s="75"/>
      <c r="D19" s="76"/>
      <c r="E19" s="96"/>
      <c r="F19" s="86"/>
      <c r="G19" s="87"/>
      <c r="H19" s="42"/>
      <c r="I19" s="102"/>
      <c r="J19" s="86"/>
    </row>
    <row r="20" spans="1:10" ht="81.75" customHeight="1">
      <c r="A20" s="66" t="s">
        <v>23</v>
      </c>
      <c r="B20" s="67"/>
      <c r="C20" s="83" t="s">
        <v>223</v>
      </c>
      <c r="D20" s="79"/>
      <c r="E20" s="90" t="s">
        <v>85</v>
      </c>
      <c r="F20" s="103">
        <v>23.5</v>
      </c>
      <c r="G20" s="92"/>
      <c r="H20" s="50"/>
      <c r="I20" s="103"/>
      <c r="J20" s="91">
        <f t="shared" ref="J20:J21" si="3">F20*H20</f>
        <v>0</v>
      </c>
    </row>
    <row r="21" spans="1:10" ht="61.5" customHeight="1">
      <c r="A21" s="66" t="s">
        <v>24</v>
      </c>
      <c r="B21" s="67"/>
      <c r="C21" s="104" t="s">
        <v>212</v>
      </c>
      <c r="D21" s="76"/>
      <c r="E21" s="90" t="s">
        <v>85</v>
      </c>
      <c r="F21" s="91">
        <v>7.81</v>
      </c>
      <c r="G21" s="92"/>
      <c r="H21" s="50"/>
      <c r="I21" s="103"/>
      <c r="J21" s="91">
        <f t="shared" si="3"/>
        <v>0</v>
      </c>
    </row>
    <row r="22" spans="1:10" ht="30" customHeight="1">
      <c r="A22" s="66"/>
      <c r="B22" s="67"/>
      <c r="C22" s="75"/>
      <c r="D22" s="76"/>
      <c r="E22" s="96"/>
      <c r="F22" s="86"/>
      <c r="G22" s="87"/>
      <c r="H22" s="42"/>
      <c r="I22" s="102"/>
      <c r="J22" s="86"/>
    </row>
    <row r="23" spans="1:10" ht="57.6">
      <c r="A23" s="66" t="s">
        <v>86</v>
      </c>
      <c r="B23" s="67"/>
      <c r="C23" s="83" t="s">
        <v>213</v>
      </c>
      <c r="D23" s="76"/>
      <c r="E23" s="90" t="s">
        <v>85</v>
      </c>
      <c r="F23" s="91">
        <v>10.7</v>
      </c>
      <c r="G23" s="92"/>
      <c r="H23" s="50"/>
      <c r="I23" s="103"/>
      <c r="J23" s="91">
        <f t="shared" ref="J23" si="4">F23*H23</f>
        <v>0</v>
      </c>
    </row>
    <row r="24" spans="1:10">
      <c r="A24" s="66"/>
      <c r="B24" s="67"/>
      <c r="C24" s="75"/>
      <c r="D24" s="76"/>
      <c r="E24" s="96"/>
      <c r="F24" s="86"/>
      <c r="G24" s="87"/>
      <c r="H24" s="42"/>
      <c r="I24" s="102"/>
      <c r="J24" s="86"/>
    </row>
    <row r="25" spans="1:10" ht="66.75" customHeight="1">
      <c r="A25" s="66" t="s">
        <v>87</v>
      </c>
      <c r="B25" s="67"/>
      <c r="C25" s="104" t="s">
        <v>214</v>
      </c>
      <c r="D25" s="76"/>
      <c r="E25" s="90" t="s">
        <v>85</v>
      </c>
      <c r="F25" s="91">
        <v>23.4</v>
      </c>
      <c r="G25" s="92"/>
      <c r="H25" s="50"/>
      <c r="I25" s="103"/>
      <c r="J25" s="91">
        <f t="shared" ref="J25" si="5">F25*H25</f>
        <v>0</v>
      </c>
    </row>
    <row r="26" spans="1:10" ht="13.5" customHeight="1">
      <c r="A26" s="66"/>
      <c r="B26" s="67"/>
      <c r="C26" s="75"/>
      <c r="D26" s="76"/>
      <c r="E26" s="96"/>
      <c r="F26" s="86"/>
      <c r="G26" s="87"/>
      <c r="H26" s="42"/>
      <c r="I26" s="102"/>
      <c r="J26" s="86"/>
    </row>
    <row r="27" spans="1:10" ht="73.5" customHeight="1">
      <c r="A27" s="66" t="s">
        <v>168</v>
      </c>
      <c r="B27" s="67"/>
      <c r="C27" s="104" t="s">
        <v>215</v>
      </c>
      <c r="D27" s="76"/>
      <c r="E27" s="90" t="s">
        <v>148</v>
      </c>
      <c r="F27" s="91">
        <v>3.6</v>
      </c>
      <c r="G27" s="92"/>
      <c r="H27" s="50"/>
      <c r="I27" s="103"/>
      <c r="J27" s="91">
        <f t="shared" ref="J27" si="6">F27*H27</f>
        <v>0</v>
      </c>
    </row>
    <row r="28" spans="1:10" ht="91.5" customHeight="1">
      <c r="A28" s="66" t="s">
        <v>169</v>
      </c>
      <c r="B28" s="67"/>
      <c r="C28" s="83" t="s">
        <v>216</v>
      </c>
      <c r="D28" s="76"/>
      <c r="E28" s="96"/>
      <c r="F28" s="86"/>
      <c r="G28" s="87"/>
      <c r="H28" s="42"/>
      <c r="I28" s="102"/>
      <c r="J28" s="86"/>
    </row>
    <row r="29" spans="1:10" ht="0.75" customHeight="1">
      <c r="A29" s="105"/>
      <c r="B29" s="106"/>
      <c r="C29" s="107"/>
      <c r="D29" s="106"/>
      <c r="E29" s="108"/>
      <c r="F29" s="109"/>
      <c r="G29" s="107"/>
      <c r="H29" s="191"/>
      <c r="I29" s="110"/>
      <c r="J29" s="86"/>
    </row>
    <row r="30" spans="1:10" ht="18.75" customHeight="1">
      <c r="A30" s="66"/>
      <c r="B30" s="67"/>
      <c r="C30" s="111" t="s">
        <v>171</v>
      </c>
      <c r="D30" s="76"/>
      <c r="E30" s="96" t="s">
        <v>88</v>
      </c>
      <c r="F30" s="112">
        <v>1</v>
      </c>
      <c r="G30" s="113"/>
      <c r="H30" s="41"/>
      <c r="I30" s="114"/>
      <c r="J30" s="91">
        <f t="shared" ref="J30:J31" si="7">F30*H30</f>
        <v>0</v>
      </c>
    </row>
    <row r="31" spans="1:10" ht="18.75" customHeight="1">
      <c r="A31" s="66"/>
      <c r="B31" s="67"/>
      <c r="C31" s="111" t="s">
        <v>172</v>
      </c>
      <c r="D31" s="76"/>
      <c r="E31" s="96" t="s">
        <v>88</v>
      </c>
      <c r="F31" s="112">
        <v>1</v>
      </c>
      <c r="G31" s="113"/>
      <c r="H31" s="41"/>
      <c r="I31" s="114"/>
      <c r="J31" s="91">
        <f t="shared" si="7"/>
        <v>0</v>
      </c>
    </row>
    <row r="32" spans="1:10" ht="27" customHeight="1">
      <c r="A32" s="66"/>
      <c r="B32" s="67"/>
      <c r="C32" s="75"/>
      <c r="D32" s="76"/>
      <c r="E32" s="96"/>
      <c r="F32" s="86"/>
      <c r="G32" s="87"/>
      <c r="H32" s="42"/>
      <c r="I32" s="102"/>
      <c r="J32" s="78"/>
    </row>
    <row r="33" spans="1:10" ht="115.5" customHeight="1">
      <c r="A33" s="66" t="s">
        <v>170</v>
      </c>
      <c r="B33" s="67"/>
      <c r="C33" s="83" t="s">
        <v>217</v>
      </c>
      <c r="D33" s="76"/>
      <c r="E33" s="90" t="s">
        <v>85</v>
      </c>
      <c r="F33" s="91">
        <v>10</v>
      </c>
      <c r="G33" s="92"/>
      <c r="H33" s="50"/>
      <c r="I33" s="103"/>
      <c r="J33" s="91">
        <f t="shared" ref="J33" si="8">F33*H33</f>
        <v>0</v>
      </c>
    </row>
    <row r="34" spans="1:10" ht="18.75" customHeight="1">
      <c r="A34" s="66"/>
      <c r="B34" s="67"/>
      <c r="C34" s="111"/>
      <c r="D34" s="76"/>
      <c r="E34" s="96"/>
      <c r="F34" s="86"/>
      <c r="G34" s="87"/>
      <c r="H34" s="42"/>
      <c r="I34" s="102"/>
      <c r="J34" s="86"/>
    </row>
    <row r="35" spans="1:10" ht="18.75" customHeight="1">
      <c r="A35" s="66"/>
      <c r="B35" s="67"/>
      <c r="C35" s="111"/>
      <c r="D35" s="76"/>
      <c r="E35" s="96"/>
      <c r="F35" s="86"/>
      <c r="G35" s="87"/>
      <c r="H35" s="42"/>
      <c r="I35" s="102"/>
      <c r="J35" s="86"/>
    </row>
    <row r="36" spans="1:10" ht="112.5" customHeight="1">
      <c r="A36" s="66" t="s">
        <v>175</v>
      </c>
      <c r="B36" s="67"/>
      <c r="C36" s="83" t="s">
        <v>218</v>
      </c>
      <c r="D36" s="76"/>
      <c r="E36" s="96"/>
      <c r="F36" s="86"/>
      <c r="G36" s="87"/>
      <c r="H36" s="42"/>
      <c r="I36" s="102"/>
      <c r="J36" s="86"/>
    </row>
    <row r="37" spans="1:10" ht="20.25" customHeight="1">
      <c r="A37" s="66"/>
      <c r="B37" s="67"/>
      <c r="C37" s="111" t="s">
        <v>171</v>
      </c>
      <c r="D37" s="76"/>
      <c r="E37" s="96" t="s">
        <v>88</v>
      </c>
      <c r="F37" s="112">
        <v>1</v>
      </c>
      <c r="G37" s="113"/>
      <c r="H37" s="41"/>
      <c r="I37" s="114"/>
      <c r="J37" s="91">
        <f t="shared" ref="J37:J46" si="9">F37*H37</f>
        <v>0</v>
      </c>
    </row>
    <row r="38" spans="1:10" ht="18.75" customHeight="1">
      <c r="A38" s="66"/>
      <c r="B38" s="67"/>
      <c r="C38" s="111" t="s">
        <v>173</v>
      </c>
      <c r="D38" s="76"/>
      <c r="E38" s="96" t="s">
        <v>88</v>
      </c>
      <c r="F38" s="112">
        <v>1</v>
      </c>
      <c r="G38" s="113"/>
      <c r="H38" s="41"/>
      <c r="I38" s="114"/>
      <c r="J38" s="91">
        <f t="shared" si="9"/>
        <v>0</v>
      </c>
    </row>
    <row r="39" spans="1:10" ht="19.5" customHeight="1">
      <c r="A39" s="66"/>
      <c r="B39" s="67"/>
      <c r="C39" s="111" t="s">
        <v>174</v>
      </c>
      <c r="D39" s="76"/>
      <c r="E39" s="96" t="s">
        <v>88</v>
      </c>
      <c r="F39" s="112">
        <v>1</v>
      </c>
      <c r="G39" s="113"/>
      <c r="H39" s="41"/>
      <c r="I39" s="114"/>
      <c r="J39" s="91">
        <f t="shared" si="9"/>
        <v>0</v>
      </c>
    </row>
    <row r="40" spans="1:10" ht="21" customHeight="1">
      <c r="A40" s="66"/>
      <c r="B40" s="67"/>
      <c r="C40" s="111" t="s">
        <v>219</v>
      </c>
      <c r="D40" s="76"/>
      <c r="E40" s="96" t="s">
        <v>88</v>
      </c>
      <c r="F40" s="112">
        <v>1</v>
      </c>
      <c r="G40" s="113"/>
      <c r="H40" s="41"/>
      <c r="I40" s="114"/>
      <c r="J40" s="91">
        <f t="shared" si="9"/>
        <v>0</v>
      </c>
    </row>
    <row r="41" spans="1:10">
      <c r="A41" s="66"/>
      <c r="B41" s="67"/>
      <c r="C41" s="111"/>
      <c r="D41" s="76"/>
      <c r="E41" s="96"/>
      <c r="F41" s="86"/>
      <c r="G41" s="87"/>
      <c r="H41" s="42"/>
      <c r="I41" s="102"/>
      <c r="J41" s="86"/>
    </row>
    <row r="42" spans="1:10" ht="57.6">
      <c r="A42" s="66" t="s">
        <v>176</v>
      </c>
      <c r="B42" s="67"/>
      <c r="C42" s="115" t="s">
        <v>167</v>
      </c>
      <c r="D42" s="76"/>
      <c r="E42" s="96" t="s">
        <v>88</v>
      </c>
      <c r="F42" s="91">
        <v>1</v>
      </c>
      <c r="G42" s="92"/>
      <c r="H42" s="50"/>
      <c r="I42" s="103"/>
      <c r="J42" s="91">
        <f t="shared" si="9"/>
        <v>0</v>
      </c>
    </row>
    <row r="43" spans="1:10">
      <c r="A43" s="66"/>
      <c r="B43" s="67"/>
      <c r="C43" s="111"/>
      <c r="D43" s="76"/>
      <c r="E43" s="96"/>
      <c r="F43" s="86"/>
      <c r="G43" s="87"/>
      <c r="H43" s="42"/>
      <c r="I43" s="102"/>
      <c r="J43" s="86"/>
    </row>
    <row r="44" spans="1:10" ht="75" customHeight="1">
      <c r="A44" s="66" t="s">
        <v>177</v>
      </c>
      <c r="B44" s="67"/>
      <c r="C44" s="104" t="s">
        <v>221</v>
      </c>
      <c r="D44" s="76"/>
      <c r="E44" s="90" t="s">
        <v>85</v>
      </c>
      <c r="F44" s="91">
        <v>18.2</v>
      </c>
      <c r="G44" s="92"/>
      <c r="H44" s="50"/>
      <c r="I44" s="103"/>
      <c r="J44" s="91">
        <f t="shared" si="9"/>
        <v>0</v>
      </c>
    </row>
    <row r="45" spans="1:10" ht="20.25" customHeight="1">
      <c r="A45" s="66"/>
      <c r="B45" s="67"/>
      <c r="C45" s="111"/>
      <c r="D45" s="76"/>
      <c r="E45" s="96"/>
      <c r="F45" s="86"/>
      <c r="G45" s="87"/>
      <c r="H45" s="42"/>
      <c r="I45" s="102"/>
      <c r="J45" s="86"/>
    </row>
    <row r="46" spans="1:10" ht="28.8">
      <c r="A46" s="66" t="s">
        <v>220</v>
      </c>
      <c r="B46" s="67"/>
      <c r="C46" s="83" t="s">
        <v>166</v>
      </c>
      <c r="D46" s="76"/>
      <c r="E46" s="116" t="s">
        <v>88</v>
      </c>
      <c r="F46" s="91">
        <v>1</v>
      </c>
      <c r="G46" s="92"/>
      <c r="H46" s="50"/>
      <c r="I46" s="103"/>
      <c r="J46" s="91">
        <f t="shared" si="9"/>
        <v>0</v>
      </c>
    </row>
    <row r="47" spans="1:10" ht="27.75" customHeight="1">
      <c r="A47" s="66"/>
      <c r="B47" s="67"/>
      <c r="C47" s="117"/>
      <c r="D47" s="76"/>
      <c r="E47" s="96"/>
      <c r="F47" s="86"/>
      <c r="G47" s="76"/>
      <c r="H47" s="96"/>
      <c r="I47" s="85"/>
      <c r="J47" s="85"/>
    </row>
    <row r="48" spans="1:10">
      <c r="A48" s="212" t="s">
        <v>89</v>
      </c>
      <c r="B48" s="212"/>
      <c r="C48" s="212"/>
      <c r="D48" s="212"/>
      <c r="E48" s="212"/>
      <c r="F48" s="217">
        <f>SUM(J9:J46)</f>
        <v>0</v>
      </c>
      <c r="G48" s="217"/>
      <c r="H48" s="217"/>
      <c r="I48" s="217"/>
      <c r="J48" s="217"/>
    </row>
    <row r="49" spans="1:10" ht="15" customHeight="1">
      <c r="A49" s="105"/>
      <c r="B49" s="106"/>
      <c r="C49" s="106"/>
      <c r="D49" s="106"/>
      <c r="E49" s="108"/>
      <c r="F49" s="109"/>
      <c r="G49" s="106"/>
      <c r="H49" s="108"/>
      <c r="I49" s="108"/>
      <c r="J49" s="108"/>
    </row>
    <row r="50" spans="1:10" ht="15" customHeight="1">
      <c r="A50" s="213" t="s">
        <v>91</v>
      </c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ht="1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>
      <c r="A52" s="218" t="s">
        <v>30</v>
      </c>
      <c r="B52" s="218"/>
      <c r="C52" s="218"/>
      <c r="D52" s="218"/>
      <c r="E52" s="218"/>
      <c r="F52" s="218"/>
      <c r="G52" s="218"/>
      <c r="H52" s="218"/>
      <c r="I52" s="218"/>
      <c r="J52" s="218"/>
    </row>
    <row r="53" spans="1:10">
      <c r="A53" s="118"/>
      <c r="B53" s="119"/>
      <c r="C53" s="119"/>
      <c r="D53" s="119"/>
      <c r="E53" s="118"/>
      <c r="F53" s="120"/>
      <c r="G53" s="119"/>
      <c r="H53" s="118"/>
      <c r="I53" s="118"/>
      <c r="J53" s="118"/>
    </row>
    <row r="54" spans="1:10" ht="100.5" customHeight="1">
      <c r="A54" s="66"/>
      <c r="B54" s="67"/>
      <c r="C54" s="219" t="s">
        <v>92</v>
      </c>
      <c r="D54" s="219"/>
      <c r="E54" s="219"/>
      <c r="F54" s="219"/>
      <c r="G54" s="219"/>
      <c r="H54" s="219"/>
      <c r="I54" s="219"/>
      <c r="J54" s="219"/>
    </row>
    <row r="55" spans="1:10">
      <c r="A55" s="66"/>
      <c r="B55" s="67"/>
      <c r="C55" s="121"/>
      <c r="D55" s="121"/>
      <c r="E55" s="72"/>
      <c r="F55" s="72"/>
      <c r="G55" s="121"/>
      <c r="H55" s="72"/>
      <c r="I55" s="72"/>
      <c r="J55" s="72"/>
    </row>
    <row r="56" spans="1:10">
      <c r="A56" s="216" t="s">
        <v>25</v>
      </c>
      <c r="B56" s="74"/>
      <c r="C56" s="210" t="s">
        <v>18</v>
      </c>
      <c r="D56" s="74"/>
      <c r="E56" s="211" t="s">
        <v>32</v>
      </c>
      <c r="F56" s="210" t="s">
        <v>19</v>
      </c>
      <c r="G56" s="74"/>
      <c r="H56" s="211" t="s">
        <v>33</v>
      </c>
      <c r="I56" s="74"/>
      <c r="J56" s="211" t="s">
        <v>28</v>
      </c>
    </row>
    <row r="57" spans="1:10">
      <c r="A57" s="216"/>
      <c r="B57" s="74"/>
      <c r="C57" s="210"/>
      <c r="D57" s="74"/>
      <c r="E57" s="210"/>
      <c r="F57" s="210"/>
      <c r="G57" s="74"/>
      <c r="H57" s="210"/>
      <c r="I57" s="74"/>
      <c r="J57" s="210"/>
    </row>
    <row r="58" spans="1:10" ht="24" customHeight="1">
      <c r="A58" s="108"/>
      <c r="B58" s="106"/>
      <c r="C58" s="106"/>
      <c r="D58" s="106"/>
      <c r="E58" s="108"/>
      <c r="F58" s="109"/>
      <c r="G58" s="106"/>
      <c r="H58" s="108"/>
      <c r="I58" s="108"/>
      <c r="J58" s="122"/>
    </row>
    <row r="59" spans="1:10">
      <c r="A59" s="108"/>
      <c r="B59" s="106"/>
      <c r="C59" s="107"/>
      <c r="D59" s="106"/>
      <c r="E59" s="108"/>
      <c r="F59" s="109"/>
      <c r="G59" s="107"/>
      <c r="H59" s="123"/>
      <c r="I59" s="123"/>
      <c r="J59" s="86">
        <f t="shared" ref="J59:J60" si="10">F59*H59</f>
        <v>0</v>
      </c>
    </row>
    <row r="60" spans="1:10" ht="141.75" customHeight="1">
      <c r="A60" s="66" t="s">
        <v>58</v>
      </c>
      <c r="B60" s="67"/>
      <c r="C60" s="83" t="s">
        <v>224</v>
      </c>
      <c r="D60" s="84"/>
      <c r="E60" s="124" t="s">
        <v>85</v>
      </c>
      <c r="F60" s="112">
        <v>3.6</v>
      </c>
      <c r="G60" s="113"/>
      <c r="H60" s="39"/>
      <c r="I60" s="112"/>
      <c r="J60" s="91">
        <f t="shared" si="10"/>
        <v>0</v>
      </c>
    </row>
    <row r="61" spans="1:10">
      <c r="A61" s="108"/>
      <c r="B61" s="106"/>
      <c r="C61" s="107"/>
      <c r="D61" s="106"/>
      <c r="E61" s="108"/>
      <c r="F61" s="109"/>
      <c r="G61" s="107"/>
      <c r="H61" s="185"/>
      <c r="I61" s="123"/>
      <c r="J61" s="86"/>
    </row>
    <row r="62" spans="1:10" ht="115.2">
      <c r="A62" s="66" t="s">
        <v>59</v>
      </c>
      <c r="B62" s="67"/>
      <c r="C62" s="83" t="s">
        <v>225</v>
      </c>
      <c r="D62" s="84"/>
      <c r="E62" s="124" t="s">
        <v>85</v>
      </c>
      <c r="F62" s="112">
        <v>18.899999999999999</v>
      </c>
      <c r="G62" s="113"/>
      <c r="H62" s="39"/>
      <c r="I62" s="112"/>
      <c r="J62" s="91">
        <f t="shared" ref="J62" si="11">F62*H62</f>
        <v>0</v>
      </c>
    </row>
    <row r="63" spans="1:10">
      <c r="A63" s="108"/>
      <c r="B63" s="106"/>
      <c r="C63" s="107"/>
      <c r="D63" s="106"/>
      <c r="E63" s="108"/>
      <c r="F63" s="109"/>
      <c r="G63" s="107"/>
      <c r="H63" s="185"/>
      <c r="I63" s="123"/>
      <c r="J63" s="86"/>
    </row>
    <row r="64" spans="1:10" ht="57.6">
      <c r="A64" s="66" t="s">
        <v>70</v>
      </c>
      <c r="B64" s="67"/>
      <c r="C64" s="83" t="s">
        <v>162</v>
      </c>
      <c r="D64" s="84"/>
      <c r="E64" s="125" t="s">
        <v>85</v>
      </c>
      <c r="F64" s="91">
        <v>10</v>
      </c>
      <c r="G64" s="92"/>
      <c r="H64" s="51"/>
      <c r="I64" s="91"/>
      <c r="J64" s="91">
        <f t="shared" ref="J64" si="12">F64*H64</f>
        <v>0</v>
      </c>
    </row>
    <row r="65" spans="1:10" ht="30" customHeight="1">
      <c r="A65" s="108"/>
      <c r="B65" s="106"/>
      <c r="C65" s="107"/>
      <c r="D65" s="106"/>
      <c r="E65" s="108"/>
      <c r="F65" s="109"/>
      <c r="G65" s="107"/>
      <c r="H65" s="185"/>
      <c r="I65" s="123"/>
      <c r="J65" s="86"/>
    </row>
    <row r="66" spans="1:10" ht="86.4">
      <c r="A66" s="66" t="s">
        <v>71</v>
      </c>
      <c r="B66" s="67"/>
      <c r="C66" s="37" t="s">
        <v>222</v>
      </c>
      <c r="D66" s="84"/>
      <c r="E66" s="125" t="s">
        <v>85</v>
      </c>
      <c r="F66" s="91">
        <v>3</v>
      </c>
      <c r="G66" s="92"/>
      <c r="H66" s="51"/>
      <c r="I66" s="91"/>
      <c r="J66" s="91">
        <f t="shared" ref="J66" si="13">F66*H66</f>
        <v>0</v>
      </c>
    </row>
    <row r="67" spans="1:10">
      <c r="A67" s="66"/>
      <c r="B67" s="67"/>
      <c r="C67" s="111"/>
      <c r="D67" s="84"/>
      <c r="E67" s="85"/>
      <c r="F67" s="86"/>
      <c r="G67" s="87"/>
      <c r="H67" s="43"/>
      <c r="I67" s="86"/>
      <c r="J67" s="86"/>
    </row>
    <row r="68" spans="1:10" ht="100.8">
      <c r="A68" s="66" t="s">
        <v>94</v>
      </c>
      <c r="B68" s="67"/>
      <c r="C68" s="83" t="s">
        <v>226</v>
      </c>
      <c r="D68" s="84"/>
      <c r="E68" s="125" t="s">
        <v>148</v>
      </c>
      <c r="F68" s="91">
        <v>29.6</v>
      </c>
      <c r="G68" s="92"/>
      <c r="H68" s="51"/>
      <c r="I68" s="91"/>
      <c r="J68" s="91">
        <f t="shared" ref="J68" si="14">F68*H68</f>
        <v>0</v>
      </c>
    </row>
    <row r="69" spans="1:10">
      <c r="A69" s="108"/>
      <c r="B69" s="106"/>
      <c r="C69" s="107"/>
      <c r="D69" s="106"/>
      <c r="E69" s="108"/>
      <c r="F69" s="109"/>
      <c r="G69" s="107"/>
      <c r="H69" s="185"/>
      <c r="I69" s="123"/>
      <c r="J69" s="86"/>
    </row>
    <row r="70" spans="1:10" ht="102.6">
      <c r="A70" s="66" t="s">
        <v>183</v>
      </c>
      <c r="B70" s="67"/>
      <c r="C70" s="126" t="s">
        <v>227</v>
      </c>
      <c r="D70" s="84"/>
      <c r="E70" s="85"/>
      <c r="F70" s="86"/>
      <c r="G70" s="87"/>
      <c r="H70" s="43"/>
      <c r="I70" s="86"/>
      <c r="J70" s="86"/>
    </row>
    <row r="71" spans="1:10">
      <c r="A71" s="66"/>
      <c r="B71" s="67"/>
      <c r="C71" s="83"/>
      <c r="D71" s="76"/>
      <c r="E71" s="124" t="s">
        <v>85</v>
      </c>
      <c r="F71" s="112">
        <v>17</v>
      </c>
      <c r="G71" s="113"/>
      <c r="H71" s="39"/>
      <c r="I71" s="112"/>
      <c r="J71" s="91">
        <f t="shared" ref="J71" si="15">F71*H71</f>
        <v>0</v>
      </c>
    </row>
    <row r="72" spans="1:10">
      <c r="A72" s="108"/>
      <c r="B72" s="106"/>
      <c r="C72" s="107"/>
      <c r="D72" s="106"/>
      <c r="E72" s="108"/>
      <c r="F72" s="109"/>
      <c r="G72" s="107"/>
      <c r="H72" s="185"/>
      <c r="I72" s="123"/>
      <c r="J72" s="86"/>
    </row>
    <row r="73" spans="1:10" ht="57.6">
      <c r="A73" s="66" t="s">
        <v>203</v>
      </c>
      <c r="B73" s="67"/>
      <c r="C73" s="83" t="s">
        <v>228</v>
      </c>
      <c r="D73" s="84"/>
      <c r="E73" s="124" t="s">
        <v>85</v>
      </c>
      <c r="F73" s="112">
        <v>3</v>
      </c>
      <c r="G73" s="113"/>
      <c r="H73" s="39"/>
      <c r="I73" s="112"/>
      <c r="J73" s="91">
        <f t="shared" ref="J73" si="16">F73*H73</f>
        <v>0</v>
      </c>
    </row>
    <row r="74" spans="1:10">
      <c r="A74" s="108"/>
      <c r="B74" s="106"/>
      <c r="C74" s="107"/>
      <c r="D74" s="106"/>
      <c r="E74" s="108"/>
      <c r="F74" s="109"/>
      <c r="G74" s="107"/>
      <c r="H74" s="185"/>
      <c r="I74" s="123"/>
      <c r="J74" s="86"/>
    </row>
    <row r="75" spans="1:10" ht="67.5" customHeight="1">
      <c r="A75" s="66" t="s">
        <v>229</v>
      </c>
      <c r="B75" s="67"/>
      <c r="C75" s="83" t="s">
        <v>149</v>
      </c>
      <c r="D75" s="84"/>
      <c r="E75" s="125" t="s">
        <v>95</v>
      </c>
      <c r="F75" s="91">
        <v>1.5</v>
      </c>
      <c r="G75" s="92"/>
      <c r="H75" s="51"/>
      <c r="I75" s="91"/>
      <c r="J75" s="91">
        <f t="shared" ref="J75" si="17">F75*H75</f>
        <v>0</v>
      </c>
    </row>
    <row r="76" spans="1:10">
      <c r="A76" s="108"/>
      <c r="B76" s="106"/>
      <c r="C76" s="107"/>
      <c r="D76" s="106"/>
      <c r="E76" s="108"/>
      <c r="F76" s="109"/>
      <c r="G76" s="107"/>
      <c r="H76" s="185"/>
      <c r="I76" s="123"/>
      <c r="J76" s="86"/>
    </row>
    <row r="77" spans="1:10" ht="43.2">
      <c r="A77" s="66" t="s">
        <v>230</v>
      </c>
      <c r="B77" s="67"/>
      <c r="C77" s="83" t="s">
        <v>231</v>
      </c>
      <c r="D77" s="84"/>
      <c r="E77" s="124" t="s">
        <v>95</v>
      </c>
      <c r="F77" s="112">
        <v>90</v>
      </c>
      <c r="G77" s="113"/>
      <c r="H77" s="39"/>
      <c r="I77" s="112"/>
      <c r="J77" s="91">
        <f t="shared" ref="J77" si="18">F77*H77</f>
        <v>0</v>
      </c>
    </row>
    <row r="78" spans="1:10">
      <c r="A78" s="108"/>
      <c r="B78" s="106"/>
      <c r="C78" s="107"/>
      <c r="D78" s="106"/>
      <c r="E78" s="108"/>
      <c r="F78" s="109"/>
      <c r="G78" s="107"/>
      <c r="H78" s="185"/>
      <c r="I78" s="123"/>
      <c r="J78" s="86"/>
    </row>
    <row r="79" spans="1:10" ht="26.25" customHeight="1">
      <c r="A79" s="66" t="s">
        <v>233</v>
      </c>
      <c r="B79" s="54"/>
      <c r="C79" s="35" t="s">
        <v>184</v>
      </c>
      <c r="D79" s="33"/>
      <c r="E79" s="55"/>
      <c r="F79" s="55"/>
      <c r="G79" s="56" t="s">
        <v>185</v>
      </c>
      <c r="H79" s="190"/>
      <c r="I79" s="57"/>
      <c r="J79" s="58"/>
    </row>
    <row r="80" spans="1:10" ht="28.5" customHeight="1">
      <c r="A80" s="108"/>
      <c r="B80" s="106"/>
      <c r="C80" s="35" t="s">
        <v>232</v>
      </c>
      <c r="D80" s="33" t="s">
        <v>186</v>
      </c>
      <c r="E80" s="125" t="s">
        <v>93</v>
      </c>
      <c r="F80" s="91">
        <v>3.7</v>
      </c>
      <c r="G80" s="92"/>
      <c r="H80" s="51"/>
      <c r="I80" s="91"/>
      <c r="J80" s="91">
        <f t="shared" ref="J80" si="19">F80*H80</f>
        <v>0</v>
      </c>
    </row>
    <row r="81" spans="1:10">
      <c r="A81" s="108"/>
      <c r="B81" s="106"/>
      <c r="C81" s="107"/>
      <c r="D81" s="106"/>
      <c r="E81" s="108"/>
      <c r="F81" s="109"/>
      <c r="G81" s="107"/>
      <c r="H81" s="185"/>
      <c r="I81" s="123"/>
      <c r="J81" s="86"/>
    </row>
    <row r="82" spans="1:10" ht="100.8">
      <c r="A82" s="66" t="s">
        <v>234</v>
      </c>
      <c r="B82" s="106"/>
      <c r="C82" s="127" t="s">
        <v>235</v>
      </c>
      <c r="D82" s="106"/>
      <c r="E82" s="85"/>
      <c r="F82" s="128"/>
      <c r="G82" s="129"/>
      <c r="H82" s="52"/>
      <c r="I82" s="128"/>
      <c r="J82" s="128"/>
    </row>
    <row r="83" spans="1:10" ht="21" customHeight="1">
      <c r="A83" s="105"/>
      <c r="B83" s="106"/>
      <c r="C83" s="130" t="s">
        <v>236</v>
      </c>
      <c r="D83" s="106"/>
      <c r="E83" s="85" t="s">
        <v>84</v>
      </c>
      <c r="F83" s="131">
        <v>1</v>
      </c>
      <c r="G83" s="132"/>
      <c r="H83" s="61"/>
      <c r="I83" s="131"/>
      <c r="J83" s="91">
        <f t="shared" ref="J83:J84" si="20">F83*H83</f>
        <v>0</v>
      </c>
    </row>
    <row r="84" spans="1:10" ht="21" customHeight="1">
      <c r="A84" s="105"/>
      <c r="B84" s="106"/>
      <c r="C84" s="130" t="s">
        <v>237</v>
      </c>
      <c r="D84" s="106"/>
      <c r="E84" s="85" t="s">
        <v>84</v>
      </c>
      <c r="F84" s="131">
        <v>1</v>
      </c>
      <c r="G84" s="132"/>
      <c r="H84" s="61"/>
      <c r="I84" s="131"/>
      <c r="J84" s="91">
        <f t="shared" si="20"/>
        <v>0</v>
      </c>
    </row>
    <row r="85" spans="1:10" ht="20.25" customHeight="1">
      <c r="A85" s="108"/>
      <c r="B85" s="106"/>
      <c r="C85" s="35"/>
      <c r="D85" s="33"/>
      <c r="E85" s="133"/>
      <c r="F85" s="78"/>
      <c r="G85" s="134"/>
      <c r="H85" s="40"/>
      <c r="I85" s="78"/>
      <c r="J85" s="78"/>
    </row>
    <row r="86" spans="1:10" ht="12" customHeight="1">
      <c r="A86" s="108"/>
      <c r="B86" s="106"/>
      <c r="C86" s="35"/>
      <c r="D86" s="33"/>
      <c r="E86" s="85"/>
      <c r="F86" s="86"/>
      <c r="G86" s="87"/>
      <c r="H86" s="43"/>
      <c r="I86" s="86"/>
      <c r="J86" s="86"/>
    </row>
    <row r="87" spans="1:10" ht="21.75" customHeight="1">
      <c r="A87" s="66" t="s">
        <v>238</v>
      </c>
      <c r="B87" s="67"/>
      <c r="C87" s="111" t="s">
        <v>96</v>
      </c>
      <c r="D87" s="84"/>
      <c r="E87" s="125" t="s">
        <v>84</v>
      </c>
      <c r="F87" s="91">
        <v>1</v>
      </c>
      <c r="G87" s="92"/>
      <c r="H87" s="51"/>
      <c r="I87" s="91"/>
      <c r="J87" s="91">
        <f t="shared" ref="J87" si="21">F87*H87</f>
        <v>0</v>
      </c>
    </row>
    <row r="88" spans="1:10" ht="22.5" customHeight="1">
      <c r="A88" s="108"/>
      <c r="B88" s="106"/>
      <c r="C88" s="106"/>
      <c r="D88" s="106"/>
      <c r="E88" s="108"/>
      <c r="F88" s="109"/>
      <c r="G88" s="106"/>
      <c r="H88" s="108"/>
      <c r="I88" s="108"/>
      <c r="J88" s="108"/>
    </row>
    <row r="89" spans="1:10">
      <c r="A89" s="212" t="s">
        <v>97</v>
      </c>
      <c r="B89" s="212"/>
      <c r="C89" s="212"/>
      <c r="D89" s="212"/>
      <c r="E89" s="212"/>
      <c r="F89" s="217">
        <f>SUM(J58:J87)</f>
        <v>0</v>
      </c>
      <c r="G89" s="217"/>
      <c r="H89" s="217"/>
      <c r="I89" s="217"/>
      <c r="J89" s="217"/>
    </row>
    <row r="90" spans="1:10" ht="19.5" customHeight="1">
      <c r="A90" s="105"/>
      <c r="B90" s="106"/>
      <c r="C90" s="106"/>
      <c r="D90" s="106"/>
      <c r="E90" s="108"/>
      <c r="F90" s="109"/>
      <c r="G90" s="106"/>
      <c r="H90" s="108"/>
      <c r="I90" s="108"/>
      <c r="J90" s="108"/>
    </row>
    <row r="91" spans="1:10" ht="15" customHeight="1">
      <c r="A91" s="213" t="s">
        <v>137</v>
      </c>
      <c r="B91" s="213"/>
      <c r="C91" s="213"/>
      <c r="D91" s="213"/>
      <c r="E91" s="213"/>
      <c r="F91" s="213"/>
      <c r="G91" s="213"/>
      <c r="H91" s="213"/>
      <c r="I91" s="213"/>
      <c r="J91" s="213"/>
    </row>
    <row r="92" spans="1:10" ht="15" customHeight="1">
      <c r="A92" s="213"/>
      <c r="B92" s="213"/>
      <c r="C92" s="213"/>
      <c r="D92" s="213"/>
      <c r="E92" s="213"/>
      <c r="F92" s="213"/>
      <c r="G92" s="213"/>
      <c r="H92" s="213"/>
      <c r="I92" s="213"/>
      <c r="J92" s="213"/>
    </row>
    <row r="93" spans="1:10">
      <c r="A93" s="214" t="s">
        <v>99</v>
      </c>
      <c r="B93" s="214"/>
      <c r="C93" s="214"/>
      <c r="D93" s="214"/>
      <c r="E93" s="214"/>
      <c r="F93" s="214"/>
      <c r="G93" s="214"/>
      <c r="H93" s="214"/>
      <c r="I93" s="214"/>
      <c r="J93" s="214"/>
    </row>
    <row r="94" spans="1:10">
      <c r="A94" s="135"/>
      <c r="B94" s="136"/>
      <c r="C94" s="136"/>
      <c r="D94" s="136"/>
      <c r="E94" s="135"/>
      <c r="F94" s="135"/>
      <c r="G94" s="136"/>
      <c r="H94" s="135"/>
      <c r="I94" s="135"/>
      <c r="J94" s="135"/>
    </row>
    <row r="95" spans="1:10" ht="128.25" customHeight="1">
      <c r="A95" s="137"/>
      <c r="B95" s="138"/>
      <c r="C95" s="215" t="s">
        <v>98</v>
      </c>
      <c r="D95" s="215"/>
      <c r="E95" s="215"/>
      <c r="F95" s="215"/>
      <c r="G95" s="215"/>
      <c r="H95" s="215"/>
      <c r="I95" s="215"/>
      <c r="J95" s="215"/>
    </row>
    <row r="96" spans="1:10">
      <c r="A96" s="137"/>
      <c r="B96" s="138"/>
      <c r="C96" s="139"/>
      <c r="D96" s="139"/>
      <c r="E96" s="140"/>
      <c r="F96" s="140"/>
      <c r="G96" s="139"/>
      <c r="H96" s="140"/>
      <c r="I96" s="140"/>
      <c r="J96" s="140"/>
    </row>
    <row r="97" spans="1:10">
      <c r="A97" s="216" t="s">
        <v>25</v>
      </c>
      <c r="B97" s="141"/>
      <c r="C97" s="210" t="s">
        <v>18</v>
      </c>
      <c r="D97" s="141"/>
      <c r="E97" s="211" t="s">
        <v>32</v>
      </c>
      <c r="F97" s="210" t="s">
        <v>19</v>
      </c>
      <c r="G97" s="141"/>
      <c r="H97" s="211" t="s">
        <v>33</v>
      </c>
      <c r="I97" s="141"/>
      <c r="J97" s="211" t="s">
        <v>28</v>
      </c>
    </row>
    <row r="98" spans="1:10">
      <c r="A98" s="216"/>
      <c r="B98" s="141"/>
      <c r="C98" s="210"/>
      <c r="D98" s="141"/>
      <c r="E98" s="210"/>
      <c r="F98" s="210"/>
      <c r="G98" s="141"/>
      <c r="H98" s="210"/>
      <c r="I98" s="141"/>
      <c r="J98" s="210"/>
    </row>
    <row r="99" spans="1:10" ht="20.25" customHeight="1">
      <c r="A99" s="142"/>
      <c r="B99" s="143"/>
      <c r="C99" s="143"/>
      <c r="D99" s="143"/>
      <c r="E99" s="142"/>
      <c r="F99" s="142"/>
      <c r="G99" s="143"/>
      <c r="H99" s="142"/>
      <c r="I99" s="142"/>
      <c r="J99" s="142"/>
    </row>
    <row r="100" spans="1:10" ht="57.6">
      <c r="A100" s="137" t="s">
        <v>60</v>
      </c>
      <c r="B100" s="138"/>
      <c r="C100" s="36" t="s">
        <v>178</v>
      </c>
      <c r="D100" s="132"/>
      <c r="E100" s="144" t="s">
        <v>85</v>
      </c>
      <c r="F100" s="145">
        <v>4.4000000000000004</v>
      </c>
      <c r="G100" s="146"/>
      <c r="H100" s="59"/>
      <c r="I100" s="145"/>
      <c r="J100" s="91">
        <f t="shared" ref="J100" si="22">F100*H100</f>
        <v>0</v>
      </c>
    </row>
    <row r="101" spans="1:10">
      <c r="A101" s="142"/>
      <c r="B101" s="143"/>
      <c r="C101" s="143"/>
      <c r="D101" s="143"/>
      <c r="E101" s="142"/>
      <c r="F101" s="142"/>
      <c r="G101" s="143"/>
      <c r="H101" s="189"/>
      <c r="I101" s="142"/>
      <c r="J101" s="142"/>
    </row>
    <row r="102" spans="1:10" ht="201.6">
      <c r="A102" s="66" t="s">
        <v>180</v>
      </c>
      <c r="B102" s="67"/>
      <c r="C102" s="83" t="s">
        <v>239</v>
      </c>
      <c r="D102" s="84"/>
      <c r="E102" s="124" t="s">
        <v>85</v>
      </c>
      <c r="F102" s="112">
        <v>3.6</v>
      </c>
      <c r="G102" s="113"/>
      <c r="H102" s="39"/>
      <c r="I102" s="112"/>
      <c r="J102" s="91">
        <f t="shared" ref="J102:J103" si="23">F102*H102</f>
        <v>0</v>
      </c>
    </row>
    <row r="103" spans="1:10" ht="331.2">
      <c r="A103" s="66" t="s">
        <v>242</v>
      </c>
      <c r="B103" s="67"/>
      <c r="C103" s="83" t="s">
        <v>179</v>
      </c>
      <c r="D103" s="84"/>
      <c r="E103" s="125" t="s">
        <v>85</v>
      </c>
      <c r="F103" s="91">
        <v>3.6</v>
      </c>
      <c r="G103" s="92"/>
      <c r="H103" s="51"/>
      <c r="I103" s="91"/>
      <c r="J103" s="91">
        <f t="shared" si="23"/>
        <v>0</v>
      </c>
    </row>
    <row r="104" spans="1:10" ht="11.25" customHeight="1">
      <c r="A104" s="137"/>
      <c r="B104" s="138"/>
      <c r="C104" s="46"/>
      <c r="D104" s="132"/>
      <c r="E104" s="147"/>
      <c r="F104" s="128"/>
      <c r="G104" s="129"/>
      <c r="H104" s="52"/>
      <c r="I104" s="128"/>
      <c r="J104" s="128"/>
    </row>
    <row r="105" spans="1:10" ht="72">
      <c r="A105" s="66" t="s">
        <v>240</v>
      </c>
      <c r="B105" s="67"/>
      <c r="C105" s="36" t="s">
        <v>241</v>
      </c>
      <c r="D105" s="84"/>
      <c r="E105" s="124" t="s">
        <v>85</v>
      </c>
      <c r="F105" s="112">
        <v>18.899999999999999</v>
      </c>
      <c r="G105" s="113"/>
      <c r="H105" s="39"/>
      <c r="I105" s="112"/>
      <c r="J105" s="91">
        <f t="shared" ref="J105" si="24">F105*H105</f>
        <v>0</v>
      </c>
    </row>
    <row r="106" spans="1:10" ht="16.5" customHeight="1">
      <c r="A106" s="142"/>
      <c r="B106" s="143"/>
      <c r="C106" s="143"/>
      <c r="D106" s="143"/>
      <c r="E106" s="142"/>
      <c r="F106" s="142"/>
      <c r="G106" s="143"/>
      <c r="H106" s="142"/>
      <c r="I106" s="142"/>
      <c r="J106" s="142"/>
    </row>
    <row r="107" spans="1:10" ht="15" customHeight="1">
      <c r="A107" s="212" t="s">
        <v>100</v>
      </c>
      <c r="B107" s="212"/>
      <c r="C107" s="212"/>
      <c r="D107" s="212"/>
      <c r="E107" s="212"/>
      <c r="F107" s="217">
        <f>SUM(J100:J106)</f>
        <v>0</v>
      </c>
      <c r="G107" s="217"/>
      <c r="H107" s="217"/>
      <c r="I107" s="217"/>
      <c r="J107" s="217"/>
    </row>
    <row r="108" spans="1:10">
      <c r="A108" s="108"/>
      <c r="B108" s="106"/>
      <c r="C108" s="106"/>
      <c r="D108" s="106"/>
      <c r="E108" s="108"/>
      <c r="F108" s="109"/>
      <c r="G108" s="106"/>
      <c r="H108" s="108"/>
      <c r="I108" s="108"/>
      <c r="J108" s="108"/>
    </row>
    <row r="109" spans="1:10" ht="15" customHeight="1">
      <c r="A109" s="213" t="s">
        <v>138</v>
      </c>
      <c r="B109" s="213"/>
      <c r="C109" s="213"/>
      <c r="D109" s="213"/>
      <c r="E109" s="213"/>
      <c r="F109" s="213"/>
      <c r="G109" s="213"/>
      <c r="H109" s="213"/>
      <c r="I109" s="213"/>
      <c r="J109" s="213"/>
    </row>
    <row r="110" spans="1:10" ht="15" customHeight="1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</row>
    <row r="111" spans="1:10" ht="41.25" customHeight="1">
      <c r="A111" s="218" t="s">
        <v>101</v>
      </c>
      <c r="B111" s="218"/>
      <c r="C111" s="218"/>
      <c r="D111" s="218"/>
      <c r="E111" s="218"/>
      <c r="F111" s="218"/>
      <c r="G111" s="218"/>
      <c r="H111" s="218"/>
      <c r="I111" s="218"/>
      <c r="J111" s="218"/>
    </row>
    <row r="112" spans="1:10" ht="12" hidden="1" customHeight="1">
      <c r="A112" s="118"/>
      <c r="B112" s="119"/>
      <c r="C112" s="119"/>
      <c r="D112" s="119"/>
      <c r="E112" s="118"/>
      <c r="F112" s="120"/>
      <c r="G112" s="119"/>
      <c r="H112" s="118"/>
      <c r="I112" s="118"/>
      <c r="J112" s="118"/>
    </row>
    <row r="113" spans="1:10" ht="83.25" customHeight="1">
      <c r="A113" s="66" t="s">
        <v>73</v>
      </c>
      <c r="B113" s="67"/>
      <c r="C113" s="219" t="s">
        <v>163</v>
      </c>
      <c r="D113" s="219"/>
      <c r="E113" s="219"/>
      <c r="F113" s="219"/>
      <c r="G113" s="219"/>
      <c r="H113" s="219"/>
      <c r="I113" s="219"/>
      <c r="J113" s="219"/>
    </row>
    <row r="114" spans="1:10" ht="17.25" customHeight="1">
      <c r="A114" s="66"/>
      <c r="B114" s="67"/>
      <c r="C114" s="121"/>
      <c r="D114" s="121"/>
      <c r="E114" s="72"/>
      <c r="F114" s="72"/>
      <c r="G114" s="121"/>
      <c r="H114" s="72"/>
      <c r="I114" s="72"/>
      <c r="J114" s="72"/>
    </row>
    <row r="115" spans="1:10" ht="34.5" customHeight="1">
      <c r="A115" s="216" t="s">
        <v>25</v>
      </c>
      <c r="B115" s="74"/>
      <c r="C115" s="210" t="s">
        <v>18</v>
      </c>
      <c r="D115" s="74"/>
      <c r="E115" s="211" t="s">
        <v>32</v>
      </c>
      <c r="F115" s="210" t="s">
        <v>19</v>
      </c>
      <c r="G115" s="74"/>
      <c r="H115" s="211" t="s">
        <v>33</v>
      </c>
      <c r="I115" s="74"/>
      <c r="J115" s="211" t="s">
        <v>28</v>
      </c>
    </row>
    <row r="116" spans="1:10" ht="11.25" customHeight="1">
      <c r="A116" s="216"/>
      <c r="B116" s="74"/>
      <c r="C116" s="210"/>
      <c r="D116" s="74"/>
      <c r="E116" s="210"/>
      <c r="F116" s="210"/>
      <c r="G116" s="74"/>
      <c r="H116" s="210"/>
      <c r="I116" s="74"/>
      <c r="J116" s="210"/>
    </row>
    <row r="117" spans="1:10" ht="32.25" customHeight="1">
      <c r="A117" s="108"/>
      <c r="B117" s="106"/>
      <c r="C117" s="106"/>
      <c r="D117" s="106"/>
      <c r="E117" s="108"/>
      <c r="F117" s="109"/>
      <c r="G117" s="106"/>
      <c r="H117" s="108"/>
      <c r="I117" s="108"/>
      <c r="J117" s="108"/>
    </row>
    <row r="118" spans="1:10" ht="135.75" customHeight="1">
      <c r="A118" s="66" t="s">
        <v>151</v>
      </c>
      <c r="B118" s="67"/>
      <c r="C118" s="36" t="s">
        <v>154</v>
      </c>
      <c r="D118" s="84"/>
      <c r="E118" s="85"/>
      <c r="F118" s="86"/>
      <c r="G118" s="87"/>
      <c r="H118" s="86"/>
      <c r="I118" s="86"/>
      <c r="J118" s="86">
        <f>F118*H118</f>
        <v>0</v>
      </c>
    </row>
    <row r="119" spans="1:10">
      <c r="A119" s="66"/>
      <c r="B119" s="67"/>
      <c r="C119" s="111" t="s">
        <v>181</v>
      </c>
      <c r="D119" s="76"/>
      <c r="E119" s="108"/>
      <c r="F119" s="109"/>
      <c r="G119" s="107"/>
      <c r="H119" s="188"/>
      <c r="I119" s="109"/>
      <c r="J119" s="109"/>
    </row>
    <row r="120" spans="1:10" ht="27.75" customHeight="1">
      <c r="A120" s="108"/>
      <c r="B120" s="106"/>
      <c r="C120" s="107" t="s">
        <v>243</v>
      </c>
      <c r="D120" s="106"/>
      <c r="E120" s="90" t="s">
        <v>84</v>
      </c>
      <c r="F120" s="91">
        <v>1</v>
      </c>
      <c r="G120" s="92"/>
      <c r="H120" s="49"/>
      <c r="I120" s="91"/>
      <c r="J120" s="91">
        <f t="shared" ref="J120" si="25">F120*H120</f>
        <v>0</v>
      </c>
    </row>
    <row r="121" spans="1:10" s="38" customFormat="1" ht="11.25" customHeight="1">
      <c r="A121" s="108"/>
      <c r="B121" s="106"/>
      <c r="C121" s="106"/>
      <c r="D121" s="106"/>
      <c r="E121" s="108"/>
      <c r="F121" s="109"/>
      <c r="G121" s="106"/>
      <c r="H121" s="187"/>
      <c r="I121" s="108"/>
      <c r="J121" s="108"/>
    </row>
    <row r="122" spans="1:10" ht="216">
      <c r="A122" s="66" t="s">
        <v>135</v>
      </c>
      <c r="B122" s="67"/>
      <c r="C122" s="53" t="s">
        <v>182</v>
      </c>
      <c r="D122" s="84"/>
      <c r="E122" s="85"/>
      <c r="F122" s="86"/>
      <c r="G122" s="76"/>
      <c r="H122" s="48"/>
      <c r="I122" s="98"/>
      <c r="J122" s="98"/>
    </row>
    <row r="123" spans="1:10" ht="30" customHeight="1">
      <c r="A123" s="66"/>
      <c r="B123" s="67"/>
      <c r="C123" s="148" t="s">
        <v>244</v>
      </c>
      <c r="D123" s="76"/>
      <c r="E123" s="90" t="s">
        <v>84</v>
      </c>
      <c r="F123" s="91">
        <v>1</v>
      </c>
      <c r="G123" s="149"/>
      <c r="H123" s="49"/>
      <c r="I123" s="150"/>
      <c r="J123" s="91">
        <f t="shared" ref="J123:J125" si="26">F123*H123</f>
        <v>0</v>
      </c>
    </row>
    <row r="124" spans="1:10" ht="30" customHeight="1">
      <c r="A124" s="66"/>
      <c r="B124" s="67"/>
      <c r="C124" s="148" t="s">
        <v>245</v>
      </c>
      <c r="D124" s="76"/>
      <c r="E124" s="90" t="s">
        <v>84</v>
      </c>
      <c r="F124" s="91">
        <v>1</v>
      </c>
      <c r="G124" s="149"/>
      <c r="H124" s="49"/>
      <c r="I124" s="150"/>
      <c r="J124" s="91">
        <f t="shared" si="26"/>
        <v>0</v>
      </c>
    </row>
    <row r="125" spans="1:10" ht="32.25" customHeight="1">
      <c r="A125" s="66"/>
      <c r="B125" s="67"/>
      <c r="C125" s="148" t="s">
        <v>246</v>
      </c>
      <c r="D125" s="76"/>
      <c r="E125" s="96" t="s">
        <v>84</v>
      </c>
      <c r="F125" s="112">
        <v>1</v>
      </c>
      <c r="G125" s="84"/>
      <c r="H125" s="62"/>
      <c r="I125" s="151"/>
      <c r="J125" s="91">
        <f t="shared" si="26"/>
        <v>0</v>
      </c>
    </row>
    <row r="126" spans="1:10">
      <c r="A126" s="108"/>
      <c r="B126" s="106"/>
      <c r="C126" s="106"/>
      <c r="D126" s="106"/>
      <c r="E126" s="108"/>
      <c r="F126" s="109"/>
      <c r="G126" s="106"/>
      <c r="H126" s="187"/>
      <c r="I126" s="108"/>
      <c r="J126" s="108"/>
    </row>
    <row r="127" spans="1:10" ht="142.5" customHeight="1">
      <c r="A127" s="66" t="s">
        <v>136</v>
      </c>
      <c r="B127" s="67"/>
      <c r="C127" s="36" t="s">
        <v>250</v>
      </c>
      <c r="D127" s="84"/>
      <c r="E127" s="85"/>
      <c r="F127" s="86"/>
      <c r="G127" s="87"/>
      <c r="H127" s="43"/>
      <c r="I127" s="86"/>
      <c r="J127" s="86"/>
    </row>
    <row r="128" spans="1:10" s="38" customFormat="1" ht="41.25" customHeight="1">
      <c r="A128" s="152"/>
      <c r="B128" s="153"/>
      <c r="C128" s="154" t="s">
        <v>247</v>
      </c>
      <c r="D128" s="153"/>
      <c r="E128" s="155" t="s">
        <v>84</v>
      </c>
      <c r="F128" s="156">
        <v>1</v>
      </c>
      <c r="G128" s="157"/>
      <c r="H128" s="63"/>
      <c r="I128" s="156"/>
      <c r="J128" s="91">
        <f t="shared" ref="J128" si="27">F128*H128</f>
        <v>0</v>
      </c>
    </row>
    <row r="129" spans="1:10">
      <c r="A129" s="108"/>
      <c r="B129" s="106"/>
      <c r="C129" s="107"/>
      <c r="D129" s="106"/>
      <c r="E129" s="108"/>
      <c r="F129" s="109"/>
      <c r="G129" s="107"/>
      <c r="H129" s="188"/>
      <c r="I129" s="109"/>
      <c r="J129" s="109"/>
    </row>
    <row r="130" spans="1:10" ht="109.5" customHeight="1">
      <c r="A130" s="66" t="s">
        <v>248</v>
      </c>
      <c r="B130" s="67"/>
      <c r="C130" s="36" t="s">
        <v>251</v>
      </c>
      <c r="D130" s="84"/>
      <c r="E130" s="85"/>
      <c r="F130" s="86"/>
      <c r="G130" s="87"/>
      <c r="H130" s="43"/>
      <c r="I130" s="86"/>
      <c r="J130" s="86"/>
    </row>
    <row r="131" spans="1:10" ht="30" customHeight="1">
      <c r="A131" s="66"/>
      <c r="B131" s="67"/>
      <c r="C131" s="158" t="s">
        <v>249</v>
      </c>
      <c r="D131" s="76"/>
      <c r="E131" s="96" t="s">
        <v>84</v>
      </c>
      <c r="F131" s="112">
        <v>2</v>
      </c>
      <c r="G131" s="113"/>
      <c r="H131" s="62"/>
      <c r="I131" s="112"/>
      <c r="J131" s="91">
        <f t="shared" ref="J131" si="28">F131*H131</f>
        <v>0</v>
      </c>
    </row>
    <row r="132" spans="1:10">
      <c r="A132" s="108"/>
      <c r="B132" s="106"/>
      <c r="C132" s="107"/>
      <c r="D132" s="106"/>
      <c r="E132" s="108"/>
      <c r="F132" s="109"/>
      <c r="G132" s="107"/>
      <c r="H132" s="109"/>
      <c r="I132" s="109"/>
      <c r="J132" s="109"/>
    </row>
    <row r="133" spans="1:10" ht="6.75" customHeight="1">
      <c r="A133" s="108"/>
      <c r="B133" s="106"/>
      <c r="C133" s="106"/>
      <c r="D133" s="106"/>
      <c r="E133" s="108"/>
      <c r="F133" s="109"/>
      <c r="G133" s="106"/>
      <c r="H133" s="108"/>
      <c r="I133" s="108"/>
      <c r="J133" s="108"/>
    </row>
    <row r="134" spans="1:10" ht="30.75" customHeight="1">
      <c r="A134" s="212" t="s">
        <v>102</v>
      </c>
      <c r="B134" s="212"/>
      <c r="C134" s="212"/>
      <c r="D134" s="212"/>
      <c r="E134" s="212"/>
      <c r="F134" s="217">
        <f>SUM(J118:J132)</f>
        <v>0</v>
      </c>
      <c r="G134" s="217"/>
      <c r="H134" s="217"/>
      <c r="I134" s="217"/>
      <c r="J134" s="217"/>
    </row>
    <row r="135" spans="1:10" ht="17.25" customHeight="1">
      <c r="A135" s="108"/>
      <c r="B135" s="106"/>
      <c r="C135" s="106"/>
      <c r="D135" s="106"/>
      <c r="E135" s="108"/>
      <c r="F135" s="109"/>
      <c r="G135" s="106"/>
      <c r="H135" s="108"/>
      <c r="I135" s="108"/>
      <c r="J135" s="108"/>
    </row>
    <row r="136" spans="1:10" ht="15" customHeight="1">
      <c r="A136" s="213" t="s">
        <v>139</v>
      </c>
      <c r="B136" s="213"/>
      <c r="C136" s="213"/>
      <c r="D136" s="213"/>
      <c r="E136" s="213"/>
      <c r="F136" s="213"/>
      <c r="G136" s="213"/>
      <c r="H136" s="213"/>
      <c r="I136" s="213"/>
      <c r="J136" s="213"/>
    </row>
    <row r="137" spans="1:10" ht="15" customHeight="1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</row>
    <row r="138" spans="1:10" ht="15.75" customHeight="1">
      <c r="A138" s="218" t="s">
        <v>103</v>
      </c>
      <c r="B138" s="218"/>
      <c r="C138" s="218"/>
      <c r="D138" s="218"/>
      <c r="E138" s="218"/>
      <c r="F138" s="218"/>
      <c r="G138" s="218"/>
      <c r="H138" s="218"/>
      <c r="I138" s="218"/>
      <c r="J138" s="218"/>
    </row>
    <row r="139" spans="1:10" ht="21.75" customHeight="1">
      <c r="A139" s="118"/>
      <c r="B139" s="119"/>
      <c r="C139" s="119"/>
      <c r="D139" s="119"/>
      <c r="E139" s="118"/>
      <c r="F139" s="120"/>
      <c r="G139" s="119"/>
      <c r="H139" s="118"/>
      <c r="I139" s="118"/>
      <c r="J139" s="118"/>
    </row>
    <row r="140" spans="1:10" ht="124.5" customHeight="1">
      <c r="A140" s="66" t="s">
        <v>74</v>
      </c>
      <c r="B140" s="67"/>
      <c r="C140" s="219" t="s">
        <v>104</v>
      </c>
      <c r="D140" s="219"/>
      <c r="E140" s="219"/>
      <c r="F140" s="219"/>
      <c r="G140" s="219"/>
      <c r="H140" s="219"/>
      <c r="I140" s="219"/>
      <c r="J140" s="219"/>
    </row>
    <row r="141" spans="1:10">
      <c r="A141" s="66"/>
      <c r="B141" s="67"/>
      <c r="C141" s="121"/>
      <c r="D141" s="121"/>
      <c r="E141" s="72"/>
      <c r="F141" s="72"/>
      <c r="G141" s="121"/>
      <c r="H141" s="72"/>
      <c r="I141" s="72"/>
      <c r="J141" s="72"/>
    </row>
    <row r="142" spans="1:10" ht="12.75" customHeight="1">
      <c r="A142" s="216" t="s">
        <v>25</v>
      </c>
      <c r="B142" s="74"/>
      <c r="C142" s="210" t="s">
        <v>18</v>
      </c>
      <c r="D142" s="74"/>
      <c r="E142" s="211" t="s">
        <v>32</v>
      </c>
      <c r="F142" s="210" t="s">
        <v>19</v>
      </c>
      <c r="G142" s="74"/>
      <c r="H142" s="211" t="s">
        <v>33</v>
      </c>
      <c r="I142" s="74"/>
      <c r="J142" s="211" t="s">
        <v>28</v>
      </c>
    </row>
    <row r="143" spans="1:10" ht="26.25" customHeight="1">
      <c r="A143" s="216"/>
      <c r="B143" s="74"/>
      <c r="C143" s="210"/>
      <c r="D143" s="74"/>
      <c r="E143" s="210"/>
      <c r="F143" s="210"/>
      <c r="G143" s="74"/>
      <c r="H143" s="210"/>
      <c r="I143" s="74"/>
      <c r="J143" s="210"/>
    </row>
    <row r="144" spans="1:10" ht="18.75" customHeight="1">
      <c r="A144" s="108"/>
      <c r="B144" s="106"/>
      <c r="C144" s="106"/>
      <c r="D144" s="106"/>
      <c r="E144" s="108"/>
      <c r="F144" s="109"/>
      <c r="G144" s="106"/>
      <c r="H144" s="108"/>
      <c r="I144" s="108"/>
      <c r="J144" s="108"/>
    </row>
    <row r="145" spans="1:10" ht="108.75" customHeight="1">
      <c r="A145" s="66" t="s">
        <v>66</v>
      </c>
      <c r="B145" s="67"/>
      <c r="C145" s="83" t="s">
        <v>252</v>
      </c>
      <c r="D145" s="84"/>
      <c r="E145" s="85"/>
      <c r="F145" s="86"/>
      <c r="G145" s="87"/>
      <c r="H145" s="44"/>
      <c r="I145" s="88"/>
      <c r="J145" s="88"/>
    </row>
    <row r="146" spans="1:10">
      <c r="A146" s="66"/>
      <c r="B146" s="67"/>
      <c r="C146" s="159" t="s">
        <v>105</v>
      </c>
      <c r="D146" s="76"/>
      <c r="E146" s="90" t="s">
        <v>85</v>
      </c>
      <c r="F146" s="91">
        <v>16.8</v>
      </c>
      <c r="G146" s="92"/>
      <c r="H146" s="49"/>
      <c r="I146" s="91"/>
      <c r="J146" s="91">
        <f t="shared" ref="J146:J147" si="29">F146*H146</f>
        <v>0</v>
      </c>
    </row>
    <row r="147" spans="1:10">
      <c r="A147" s="66"/>
      <c r="B147" s="67"/>
      <c r="C147" s="159" t="s">
        <v>187</v>
      </c>
      <c r="D147" s="76"/>
      <c r="E147" s="93" t="s">
        <v>93</v>
      </c>
      <c r="F147" s="94">
        <v>17.8</v>
      </c>
      <c r="G147" s="95"/>
      <c r="H147" s="60"/>
      <c r="I147" s="94"/>
      <c r="J147" s="91">
        <f t="shared" si="29"/>
        <v>0</v>
      </c>
    </row>
    <row r="148" spans="1:10">
      <c r="A148" s="108"/>
      <c r="B148" s="106"/>
      <c r="C148" s="107"/>
      <c r="D148" s="106"/>
      <c r="E148" s="108"/>
      <c r="F148" s="109"/>
      <c r="G148" s="107"/>
      <c r="H148" s="185"/>
      <c r="I148" s="123"/>
      <c r="J148" s="123"/>
    </row>
    <row r="149" spans="1:10" ht="100.8">
      <c r="A149" s="66" t="s">
        <v>164</v>
      </c>
      <c r="B149" s="67"/>
      <c r="C149" s="83" t="s">
        <v>253</v>
      </c>
      <c r="D149" s="84"/>
      <c r="E149" s="85"/>
      <c r="F149" s="86"/>
      <c r="G149" s="87"/>
      <c r="H149" s="43"/>
      <c r="I149" s="86"/>
      <c r="J149" s="86"/>
    </row>
    <row r="150" spans="1:10">
      <c r="A150" s="66"/>
      <c r="B150" s="67"/>
      <c r="C150" s="159" t="s">
        <v>254</v>
      </c>
      <c r="D150" s="76"/>
      <c r="E150" s="90" t="s">
        <v>85</v>
      </c>
      <c r="F150" s="91">
        <v>14.2</v>
      </c>
      <c r="G150" s="92"/>
      <c r="H150" s="49"/>
      <c r="I150" s="91"/>
      <c r="J150" s="91">
        <f t="shared" ref="J150:J152" si="30">F150*H150</f>
        <v>0</v>
      </c>
    </row>
    <row r="151" spans="1:10" ht="43.2">
      <c r="A151" s="66"/>
      <c r="B151" s="67"/>
      <c r="C151" s="159" t="s">
        <v>188</v>
      </c>
      <c r="D151" s="76"/>
      <c r="E151" s="96"/>
      <c r="F151" s="86"/>
      <c r="G151" s="87"/>
      <c r="H151" s="45"/>
      <c r="I151" s="86"/>
      <c r="J151" s="91"/>
    </row>
    <row r="152" spans="1:10" ht="18" customHeight="1">
      <c r="A152" s="66"/>
      <c r="B152" s="67"/>
      <c r="C152" s="148"/>
      <c r="D152" s="76"/>
      <c r="E152" s="90" t="s">
        <v>85</v>
      </c>
      <c r="F152" s="91">
        <v>2</v>
      </c>
      <c r="G152" s="92"/>
      <c r="H152" s="49"/>
      <c r="I152" s="91"/>
      <c r="J152" s="91">
        <f t="shared" si="30"/>
        <v>0</v>
      </c>
    </row>
    <row r="153" spans="1:10" ht="13.5" customHeight="1">
      <c r="A153" s="108"/>
      <c r="B153" s="106"/>
      <c r="C153" s="106"/>
      <c r="D153" s="106"/>
      <c r="E153" s="108"/>
      <c r="F153" s="109"/>
      <c r="G153" s="106"/>
      <c r="H153" s="108"/>
      <c r="I153" s="108"/>
      <c r="J153" s="108"/>
    </row>
    <row r="154" spans="1:10" ht="15" customHeight="1">
      <c r="A154" s="212" t="s">
        <v>106</v>
      </c>
      <c r="B154" s="212"/>
      <c r="C154" s="212"/>
      <c r="D154" s="212"/>
      <c r="E154" s="212"/>
      <c r="F154" s="217">
        <f>SUM(J144:J152)</f>
        <v>0</v>
      </c>
      <c r="G154" s="217"/>
      <c r="H154" s="217"/>
      <c r="I154" s="217"/>
      <c r="J154" s="217"/>
    </row>
    <row r="155" spans="1:10" ht="15" customHeight="1">
      <c r="A155" s="108"/>
      <c r="B155" s="106"/>
      <c r="C155" s="106"/>
      <c r="D155" s="106"/>
      <c r="E155" s="108"/>
      <c r="F155" s="109"/>
      <c r="G155" s="106"/>
      <c r="H155" s="108"/>
      <c r="I155" s="108"/>
      <c r="J155" s="108"/>
    </row>
    <row r="156" spans="1:10" ht="15" customHeight="1">
      <c r="A156" s="213" t="s">
        <v>140</v>
      </c>
      <c r="B156" s="213"/>
      <c r="C156" s="213"/>
      <c r="D156" s="213"/>
      <c r="E156" s="213"/>
      <c r="F156" s="213"/>
      <c r="G156" s="213"/>
      <c r="H156" s="213"/>
      <c r="I156" s="213"/>
      <c r="J156" s="213"/>
    </row>
    <row r="157" spans="1:10" ht="15" customHeight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</row>
    <row r="158" spans="1:10" ht="49.5" customHeight="1">
      <c r="A158" s="218" t="s">
        <v>107</v>
      </c>
      <c r="B158" s="218"/>
      <c r="C158" s="218"/>
      <c r="D158" s="218"/>
      <c r="E158" s="218"/>
      <c r="F158" s="218"/>
      <c r="G158" s="218"/>
      <c r="H158" s="218"/>
      <c r="I158" s="218"/>
      <c r="J158" s="218"/>
    </row>
    <row r="159" spans="1:10" ht="13.5" customHeight="1">
      <c r="A159" s="118"/>
      <c r="B159" s="119"/>
      <c r="C159" s="119"/>
      <c r="D159" s="119"/>
      <c r="E159" s="118"/>
      <c r="F159" s="120"/>
      <c r="G159" s="119"/>
      <c r="H159" s="118"/>
      <c r="I159" s="118"/>
      <c r="J159" s="118"/>
    </row>
    <row r="160" spans="1:10" ht="107.25" customHeight="1">
      <c r="A160" s="66" t="s">
        <v>75</v>
      </c>
      <c r="B160" s="67"/>
      <c r="C160" s="219" t="s">
        <v>108</v>
      </c>
      <c r="D160" s="219"/>
      <c r="E160" s="219"/>
      <c r="F160" s="219"/>
      <c r="G160" s="219"/>
      <c r="H160" s="219"/>
      <c r="I160" s="219"/>
      <c r="J160" s="219"/>
    </row>
    <row r="161" spans="1:10" ht="16.5" customHeight="1">
      <c r="A161" s="66"/>
      <c r="B161" s="67"/>
      <c r="C161" s="121"/>
      <c r="D161" s="121"/>
      <c r="E161" s="72"/>
      <c r="F161" s="72"/>
      <c r="G161" s="121"/>
      <c r="H161" s="72"/>
      <c r="I161" s="72"/>
      <c r="J161" s="72"/>
    </row>
    <row r="162" spans="1:10">
      <c r="A162" s="216" t="s">
        <v>25</v>
      </c>
      <c r="B162" s="74"/>
      <c r="C162" s="210" t="s">
        <v>18</v>
      </c>
      <c r="D162" s="74"/>
      <c r="E162" s="211" t="s">
        <v>32</v>
      </c>
      <c r="F162" s="210" t="s">
        <v>19</v>
      </c>
      <c r="G162" s="74"/>
      <c r="H162" s="211" t="s">
        <v>33</v>
      </c>
      <c r="I162" s="74"/>
      <c r="J162" s="211" t="s">
        <v>28</v>
      </c>
    </row>
    <row r="163" spans="1:10">
      <c r="A163" s="216"/>
      <c r="B163" s="74"/>
      <c r="C163" s="210"/>
      <c r="D163" s="74"/>
      <c r="E163" s="210"/>
      <c r="F163" s="210"/>
      <c r="G163" s="74"/>
      <c r="H163" s="210"/>
      <c r="I163" s="74"/>
      <c r="J163" s="210"/>
    </row>
    <row r="164" spans="1:10">
      <c r="A164" s="108"/>
      <c r="B164" s="106"/>
      <c r="C164" s="106"/>
      <c r="D164" s="106"/>
      <c r="E164" s="108"/>
      <c r="F164" s="109"/>
      <c r="G164" s="106"/>
      <c r="H164" s="108"/>
      <c r="I164" s="108"/>
      <c r="J164" s="108"/>
    </row>
    <row r="165" spans="1:10">
      <c r="A165" s="108"/>
      <c r="B165" s="106"/>
      <c r="C165" s="106"/>
      <c r="D165" s="106"/>
      <c r="E165" s="108"/>
      <c r="F165" s="109"/>
      <c r="G165" s="106"/>
      <c r="H165" s="108"/>
      <c r="I165" s="108"/>
      <c r="J165" s="108"/>
    </row>
    <row r="166" spans="1:10" ht="79.5" customHeight="1">
      <c r="A166" s="66" t="s">
        <v>61</v>
      </c>
      <c r="B166" s="67"/>
      <c r="C166" s="37" t="s">
        <v>255</v>
      </c>
      <c r="D166" s="84"/>
      <c r="E166" s="85"/>
      <c r="F166" s="86"/>
      <c r="G166" s="87"/>
      <c r="H166" s="44"/>
      <c r="I166" s="88"/>
      <c r="J166" s="88"/>
    </row>
    <row r="167" spans="1:10" ht="15.75" customHeight="1">
      <c r="A167" s="66"/>
      <c r="B167" s="67"/>
      <c r="C167" s="159" t="s">
        <v>109</v>
      </c>
      <c r="D167" s="76"/>
      <c r="E167" s="90" t="s">
        <v>85</v>
      </c>
      <c r="F167" s="91">
        <v>5.6</v>
      </c>
      <c r="G167" s="92"/>
      <c r="H167" s="49"/>
      <c r="I167" s="91"/>
      <c r="J167" s="91">
        <f t="shared" ref="J167:J168" si="31">F167*H167</f>
        <v>0</v>
      </c>
    </row>
    <row r="168" spans="1:10" ht="15" customHeight="1">
      <c r="A168" s="66"/>
      <c r="B168" s="67"/>
      <c r="C168" s="159" t="s">
        <v>110</v>
      </c>
      <c r="D168" s="76"/>
      <c r="E168" s="90" t="s">
        <v>148</v>
      </c>
      <c r="F168" s="91">
        <v>8.9</v>
      </c>
      <c r="G168" s="92"/>
      <c r="H168" s="49"/>
      <c r="I168" s="91"/>
      <c r="J168" s="91">
        <f t="shared" si="31"/>
        <v>0</v>
      </c>
    </row>
    <row r="169" spans="1:10">
      <c r="A169" s="108"/>
      <c r="B169" s="106"/>
      <c r="C169" s="106"/>
      <c r="D169" s="106"/>
      <c r="E169" s="108"/>
      <c r="F169" s="109"/>
      <c r="G169" s="106"/>
      <c r="H169" s="108"/>
      <c r="I169" s="108"/>
      <c r="J169" s="108"/>
    </row>
    <row r="170" spans="1:10">
      <c r="A170" s="212" t="s">
        <v>111</v>
      </c>
      <c r="B170" s="212"/>
      <c r="C170" s="212"/>
      <c r="D170" s="212"/>
      <c r="E170" s="212"/>
      <c r="F170" s="217">
        <f>SUM(J167:J168)</f>
        <v>0</v>
      </c>
      <c r="G170" s="217"/>
      <c r="H170" s="217"/>
      <c r="I170" s="217"/>
      <c r="J170" s="217"/>
    </row>
    <row r="171" spans="1:10" ht="26.25" customHeight="1">
      <c r="A171" s="108"/>
      <c r="B171" s="106"/>
      <c r="C171" s="106"/>
      <c r="D171" s="106"/>
      <c r="E171" s="108"/>
      <c r="F171" s="109"/>
      <c r="G171" s="106"/>
      <c r="H171" s="108"/>
      <c r="I171" s="108"/>
      <c r="J171" s="108"/>
    </row>
    <row r="172" spans="1:10" ht="15" customHeight="1">
      <c r="A172" s="213" t="s">
        <v>141</v>
      </c>
      <c r="B172" s="213"/>
      <c r="C172" s="213"/>
      <c r="D172" s="213"/>
      <c r="E172" s="213"/>
      <c r="F172" s="213"/>
      <c r="G172" s="213"/>
      <c r="H172" s="213"/>
      <c r="I172" s="213"/>
      <c r="J172" s="213"/>
    </row>
    <row r="173" spans="1:10" ht="33.75" customHeigh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</row>
    <row r="174" spans="1:10" ht="19.5" customHeight="1">
      <c r="A174" s="218" t="s">
        <v>146</v>
      </c>
      <c r="B174" s="218"/>
      <c r="C174" s="218"/>
      <c r="D174" s="218"/>
      <c r="E174" s="218"/>
      <c r="F174" s="218"/>
      <c r="G174" s="218"/>
      <c r="H174" s="218"/>
      <c r="I174" s="218"/>
      <c r="J174" s="218"/>
    </row>
    <row r="175" spans="1:10" ht="16.5" customHeight="1">
      <c r="A175" s="118"/>
      <c r="B175" s="119"/>
      <c r="C175" s="119"/>
      <c r="D175" s="119"/>
      <c r="E175" s="118"/>
      <c r="F175" s="120"/>
      <c r="G175" s="119"/>
      <c r="H175" s="118"/>
      <c r="I175" s="118"/>
      <c r="J175" s="118"/>
    </row>
    <row r="176" spans="1:10" ht="130.5" customHeight="1">
      <c r="A176" s="66" t="s">
        <v>76</v>
      </c>
      <c r="B176" s="67"/>
      <c r="C176" s="219" t="s">
        <v>112</v>
      </c>
      <c r="D176" s="219"/>
      <c r="E176" s="219"/>
      <c r="F176" s="219"/>
      <c r="G176" s="219"/>
      <c r="H176" s="219"/>
      <c r="I176" s="219"/>
      <c r="J176" s="219"/>
    </row>
    <row r="177" spans="1:10" ht="8.25" customHeight="1">
      <c r="A177" s="66"/>
      <c r="B177" s="67"/>
      <c r="C177" s="121"/>
      <c r="D177" s="121"/>
      <c r="E177" s="72"/>
      <c r="F177" s="72"/>
      <c r="G177" s="121"/>
      <c r="H177" s="72"/>
      <c r="I177" s="72"/>
      <c r="J177" s="72"/>
    </row>
    <row r="178" spans="1:10" ht="12" customHeight="1">
      <c r="A178" s="216" t="s">
        <v>25</v>
      </c>
      <c r="B178" s="74"/>
      <c r="C178" s="210" t="s">
        <v>18</v>
      </c>
      <c r="D178" s="74"/>
      <c r="E178" s="211" t="s">
        <v>32</v>
      </c>
      <c r="F178" s="210" t="s">
        <v>19</v>
      </c>
      <c r="G178" s="74"/>
      <c r="H178" s="211" t="s">
        <v>33</v>
      </c>
      <c r="I178" s="74"/>
      <c r="J178" s="211" t="s">
        <v>28</v>
      </c>
    </row>
    <row r="179" spans="1:10" ht="11.25" customHeight="1">
      <c r="A179" s="216"/>
      <c r="B179" s="74"/>
      <c r="C179" s="210"/>
      <c r="D179" s="74"/>
      <c r="E179" s="210"/>
      <c r="F179" s="210"/>
      <c r="G179" s="74"/>
      <c r="H179" s="210"/>
      <c r="I179" s="74"/>
      <c r="J179" s="210"/>
    </row>
    <row r="180" spans="1:10" ht="18.75" customHeight="1">
      <c r="A180" s="108"/>
      <c r="B180" s="106"/>
      <c r="C180" s="106"/>
      <c r="D180" s="106"/>
      <c r="E180" s="108"/>
      <c r="F180" s="109"/>
      <c r="G180" s="106"/>
      <c r="H180" s="108"/>
      <c r="I180" s="108"/>
      <c r="J180" s="108"/>
    </row>
    <row r="181" spans="1:10" ht="100.8">
      <c r="A181" s="66" t="s">
        <v>79</v>
      </c>
      <c r="B181" s="67"/>
      <c r="C181" s="37" t="s">
        <v>155</v>
      </c>
      <c r="D181" s="84"/>
      <c r="E181" s="85"/>
      <c r="F181" s="86"/>
      <c r="G181" s="87"/>
      <c r="H181" s="88"/>
      <c r="I181" s="88"/>
      <c r="J181" s="88"/>
    </row>
    <row r="182" spans="1:10">
      <c r="A182" s="66"/>
      <c r="B182" s="67"/>
      <c r="C182" s="159" t="s">
        <v>150</v>
      </c>
      <c r="D182" s="76"/>
      <c r="E182" s="90" t="s">
        <v>85</v>
      </c>
      <c r="F182" s="91">
        <v>85</v>
      </c>
      <c r="G182" s="92"/>
      <c r="H182" s="49"/>
      <c r="I182" s="91"/>
      <c r="J182" s="91">
        <f t="shared" ref="J182" si="32">F182*H182</f>
        <v>0</v>
      </c>
    </row>
    <row r="183" spans="1:10" ht="46.5" customHeight="1">
      <c r="A183" s="108"/>
      <c r="B183" s="106"/>
      <c r="C183" s="107"/>
      <c r="D183" s="106"/>
      <c r="E183" s="108"/>
      <c r="F183" s="109"/>
      <c r="G183" s="107"/>
      <c r="H183" s="185"/>
      <c r="I183" s="123"/>
      <c r="J183" s="123"/>
    </row>
    <row r="184" spans="1:10" ht="100.8">
      <c r="A184" s="66" t="s">
        <v>142</v>
      </c>
      <c r="B184" s="67"/>
      <c r="C184" s="37" t="s">
        <v>161</v>
      </c>
      <c r="D184" s="84"/>
      <c r="E184" s="85"/>
      <c r="F184" s="86"/>
      <c r="G184" s="87"/>
      <c r="H184" s="43"/>
      <c r="I184" s="86"/>
      <c r="J184" s="86"/>
    </row>
    <row r="185" spans="1:10">
      <c r="A185" s="66"/>
      <c r="B185" s="67"/>
      <c r="C185" s="159" t="s">
        <v>165</v>
      </c>
      <c r="D185" s="76"/>
      <c r="E185" s="90" t="s">
        <v>85</v>
      </c>
      <c r="F185" s="91">
        <v>22</v>
      </c>
      <c r="G185" s="92"/>
      <c r="H185" s="49"/>
      <c r="I185" s="91"/>
      <c r="J185" s="91">
        <f t="shared" ref="J185" si="33">F185*H185</f>
        <v>0</v>
      </c>
    </row>
    <row r="186" spans="1:10">
      <c r="A186" s="108"/>
      <c r="B186" s="106"/>
      <c r="C186" s="107"/>
      <c r="D186" s="106"/>
      <c r="E186" s="108"/>
      <c r="F186" s="109"/>
      <c r="G186" s="107"/>
      <c r="H186" s="123"/>
      <c r="I186" s="123"/>
      <c r="J186" s="123"/>
    </row>
    <row r="187" spans="1:10">
      <c r="A187" s="66"/>
      <c r="B187" s="67"/>
      <c r="C187" s="148"/>
      <c r="D187" s="76"/>
      <c r="E187" s="96"/>
      <c r="F187" s="86"/>
      <c r="G187" s="76"/>
      <c r="H187" s="160"/>
      <c r="I187" s="98"/>
      <c r="J187" s="98"/>
    </row>
    <row r="188" spans="1:10" ht="21" customHeight="1">
      <c r="A188" s="212" t="s">
        <v>113</v>
      </c>
      <c r="B188" s="212"/>
      <c r="C188" s="212"/>
      <c r="D188" s="212"/>
      <c r="E188" s="212"/>
      <c r="F188" s="217">
        <f>SUM(J181:J186)</f>
        <v>0</v>
      </c>
      <c r="G188" s="217"/>
      <c r="H188" s="217"/>
      <c r="I188" s="217"/>
      <c r="J188" s="217"/>
    </row>
    <row r="189" spans="1:10" ht="9" customHeight="1">
      <c r="A189" s="108"/>
      <c r="B189" s="106"/>
      <c r="C189" s="106"/>
      <c r="D189" s="106"/>
      <c r="E189" s="108"/>
      <c r="F189" s="109"/>
      <c r="G189" s="106"/>
      <c r="H189" s="108"/>
      <c r="I189" s="108"/>
      <c r="J189" s="161"/>
    </row>
    <row r="190" spans="1:10" ht="32.25" customHeight="1">
      <c r="A190" s="213" t="s">
        <v>143</v>
      </c>
      <c r="B190" s="213"/>
      <c r="C190" s="213"/>
      <c r="D190" s="213"/>
      <c r="E190" s="213"/>
      <c r="F190" s="213"/>
      <c r="G190" s="213"/>
      <c r="H190" s="213"/>
      <c r="I190" s="213"/>
      <c r="J190" s="213"/>
    </row>
    <row r="191" spans="1:10" ht="12" customHeigh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</row>
    <row r="192" spans="1:10">
      <c r="A192" s="218" t="s">
        <v>145</v>
      </c>
      <c r="B192" s="218"/>
      <c r="C192" s="218"/>
      <c r="D192" s="218"/>
      <c r="E192" s="218"/>
      <c r="F192" s="218"/>
      <c r="G192" s="218"/>
      <c r="H192" s="218"/>
      <c r="I192" s="218"/>
      <c r="J192" s="218"/>
    </row>
    <row r="193" spans="1:10" ht="14.25" customHeight="1">
      <c r="A193" s="118"/>
      <c r="B193" s="119"/>
      <c r="C193" s="119"/>
      <c r="D193" s="119"/>
      <c r="E193" s="118"/>
      <c r="F193" s="120"/>
      <c r="G193" s="119"/>
      <c r="H193" s="118"/>
      <c r="I193" s="118"/>
      <c r="J193" s="118"/>
    </row>
    <row r="194" spans="1:10" ht="111.75" customHeight="1">
      <c r="A194" s="66" t="s">
        <v>77</v>
      </c>
      <c r="B194" s="67"/>
      <c r="C194" s="223" t="s">
        <v>256</v>
      </c>
      <c r="D194" s="223"/>
      <c r="E194" s="223"/>
      <c r="F194" s="223"/>
      <c r="G194" s="223"/>
      <c r="H194" s="223"/>
      <c r="I194" s="223"/>
      <c r="J194" s="223"/>
    </row>
    <row r="195" spans="1:10" ht="13.5" customHeight="1">
      <c r="A195" s="66"/>
      <c r="B195" s="67"/>
      <c r="C195" s="121"/>
      <c r="D195" s="121"/>
      <c r="E195" s="72"/>
      <c r="F195" s="72"/>
      <c r="G195" s="121"/>
      <c r="H195" s="72"/>
      <c r="I195" s="72"/>
      <c r="J195" s="72"/>
    </row>
    <row r="196" spans="1:10" ht="21" customHeight="1">
      <c r="A196" s="216" t="s">
        <v>25</v>
      </c>
      <c r="B196" s="74"/>
      <c r="C196" s="210" t="s">
        <v>18</v>
      </c>
      <c r="D196" s="74"/>
      <c r="E196" s="211" t="s">
        <v>32</v>
      </c>
      <c r="F196" s="210" t="s">
        <v>19</v>
      </c>
      <c r="G196" s="74"/>
      <c r="H196" s="211" t="s">
        <v>33</v>
      </c>
      <c r="I196" s="74"/>
      <c r="J196" s="211" t="s">
        <v>28</v>
      </c>
    </row>
    <row r="197" spans="1:10" ht="9.75" customHeight="1">
      <c r="A197" s="216"/>
      <c r="B197" s="74"/>
      <c r="C197" s="210"/>
      <c r="D197" s="74"/>
      <c r="E197" s="210"/>
      <c r="F197" s="210"/>
      <c r="G197" s="74"/>
      <c r="H197" s="210"/>
      <c r="I197" s="74"/>
      <c r="J197" s="210"/>
    </row>
    <row r="198" spans="1:10">
      <c r="A198" s="108"/>
      <c r="B198" s="106"/>
      <c r="C198" s="106"/>
      <c r="D198" s="106"/>
      <c r="E198" s="108"/>
      <c r="F198" s="109"/>
      <c r="G198" s="106"/>
      <c r="H198" s="108"/>
      <c r="I198" s="108"/>
      <c r="J198" s="108"/>
    </row>
    <row r="199" spans="1:10">
      <c r="A199" s="108"/>
      <c r="B199" s="106"/>
      <c r="C199" s="162" t="s">
        <v>114</v>
      </c>
      <c r="D199" s="106"/>
      <c r="E199" s="108"/>
      <c r="F199" s="109"/>
      <c r="G199" s="106"/>
      <c r="H199" s="108"/>
      <c r="I199" s="108"/>
      <c r="J199" s="108"/>
    </row>
    <row r="200" spans="1:10" ht="14.25" customHeight="1">
      <c r="A200" s="108"/>
      <c r="B200" s="106"/>
      <c r="C200" s="106"/>
      <c r="D200" s="106"/>
      <c r="E200" s="108"/>
      <c r="F200" s="109"/>
      <c r="G200" s="106"/>
      <c r="H200" s="108"/>
      <c r="I200" s="108"/>
      <c r="J200" s="108"/>
    </row>
    <row r="201" spans="1:10" ht="80.25" customHeight="1">
      <c r="A201" s="66" t="s">
        <v>65</v>
      </c>
      <c r="B201" s="67"/>
      <c r="C201" s="83" t="s">
        <v>189</v>
      </c>
      <c r="D201" s="84"/>
      <c r="E201" s="85"/>
      <c r="F201" s="86"/>
      <c r="G201" s="87"/>
      <c r="H201" s="44"/>
      <c r="I201" s="88"/>
      <c r="J201" s="88"/>
    </row>
    <row r="202" spans="1:10" ht="18.75" customHeight="1">
      <c r="A202" s="66"/>
      <c r="B202" s="67"/>
      <c r="C202" s="163" t="s">
        <v>190</v>
      </c>
      <c r="D202" s="76"/>
      <c r="E202" s="90" t="s">
        <v>84</v>
      </c>
      <c r="F202" s="91">
        <v>1</v>
      </c>
      <c r="G202" s="92"/>
      <c r="H202" s="49"/>
      <c r="I202" s="91"/>
      <c r="J202" s="91">
        <f t="shared" ref="J202" si="34">F202*H202</f>
        <v>0</v>
      </c>
    </row>
    <row r="203" spans="1:10">
      <c r="A203" s="108"/>
      <c r="B203" s="106"/>
      <c r="C203" s="107"/>
      <c r="D203" s="106"/>
      <c r="E203" s="108"/>
      <c r="F203" s="109"/>
      <c r="G203" s="107"/>
      <c r="H203" s="185"/>
      <c r="I203" s="123"/>
      <c r="J203" s="86"/>
    </row>
    <row r="204" spans="1:10" ht="75" customHeight="1">
      <c r="A204" s="66" t="s">
        <v>64</v>
      </c>
      <c r="B204" s="67"/>
      <c r="C204" s="83" t="s">
        <v>191</v>
      </c>
      <c r="D204" s="84"/>
      <c r="E204" s="90" t="s">
        <v>84</v>
      </c>
      <c r="F204" s="91">
        <v>1</v>
      </c>
      <c r="G204" s="92"/>
      <c r="H204" s="49"/>
      <c r="I204" s="91"/>
      <c r="J204" s="91">
        <f t="shared" ref="J204" si="35">F204*H204</f>
        <v>0</v>
      </c>
    </row>
    <row r="205" spans="1:10">
      <c r="A205" s="108"/>
      <c r="B205" s="106"/>
      <c r="C205" s="107"/>
      <c r="D205" s="106"/>
      <c r="E205" s="108"/>
      <c r="F205" s="109"/>
      <c r="G205" s="107"/>
      <c r="H205" s="185"/>
      <c r="I205" s="123"/>
      <c r="J205" s="86"/>
    </row>
    <row r="206" spans="1:10" ht="132" customHeight="1">
      <c r="A206" s="66" t="s">
        <v>67</v>
      </c>
      <c r="B206" s="67"/>
      <c r="C206" s="83" t="s">
        <v>279</v>
      </c>
      <c r="D206" s="84"/>
      <c r="E206" s="96" t="s">
        <v>84</v>
      </c>
      <c r="F206" s="112">
        <v>1</v>
      </c>
      <c r="G206" s="113"/>
      <c r="H206" s="62"/>
      <c r="I206" s="112"/>
      <c r="J206" s="91">
        <f t="shared" ref="J206" si="36">F206*H206</f>
        <v>0</v>
      </c>
    </row>
    <row r="207" spans="1:10">
      <c r="A207" s="108"/>
      <c r="B207" s="106"/>
      <c r="C207" s="107"/>
      <c r="D207" s="106"/>
      <c r="E207" s="108"/>
      <c r="F207" s="109"/>
      <c r="G207" s="107"/>
      <c r="H207" s="185"/>
      <c r="I207" s="123"/>
      <c r="J207" s="86"/>
    </row>
    <row r="208" spans="1:10" ht="69" customHeight="1">
      <c r="A208" s="66" t="s">
        <v>80</v>
      </c>
      <c r="B208" s="67"/>
      <c r="C208" s="83" t="s">
        <v>257</v>
      </c>
      <c r="D208" s="84"/>
      <c r="E208" s="90" t="s">
        <v>84</v>
      </c>
      <c r="F208" s="91">
        <v>1</v>
      </c>
      <c r="G208" s="92"/>
      <c r="H208" s="49"/>
      <c r="I208" s="91"/>
      <c r="J208" s="91">
        <f t="shared" ref="J208" si="37">F208*H208</f>
        <v>0</v>
      </c>
    </row>
    <row r="209" spans="1:10">
      <c r="A209" s="108"/>
      <c r="B209" s="106"/>
      <c r="C209" s="107"/>
      <c r="D209" s="106"/>
      <c r="E209" s="108"/>
      <c r="F209" s="109"/>
      <c r="G209" s="107"/>
      <c r="H209" s="185"/>
      <c r="I209" s="123"/>
      <c r="J209" s="86"/>
    </row>
    <row r="210" spans="1:10" ht="88.5" customHeight="1">
      <c r="A210" s="66" t="s">
        <v>192</v>
      </c>
      <c r="B210" s="67"/>
      <c r="C210" s="164" t="s">
        <v>193</v>
      </c>
      <c r="D210" s="84"/>
      <c r="E210" s="90" t="s">
        <v>84</v>
      </c>
      <c r="F210" s="91">
        <v>1</v>
      </c>
      <c r="G210" s="92"/>
      <c r="H210" s="49"/>
      <c r="I210" s="91"/>
      <c r="J210" s="91">
        <f t="shared" ref="J210" si="38">F210*H210</f>
        <v>0</v>
      </c>
    </row>
    <row r="211" spans="1:10">
      <c r="A211" s="108"/>
      <c r="B211" s="106"/>
      <c r="C211" s="107"/>
      <c r="D211" s="106"/>
      <c r="E211" s="108"/>
      <c r="F211" s="109"/>
      <c r="G211" s="107"/>
      <c r="H211" s="185"/>
      <c r="I211" s="123"/>
      <c r="J211" s="86"/>
    </row>
    <row r="212" spans="1:10" ht="79.5" customHeight="1">
      <c r="A212" s="66" t="s">
        <v>194</v>
      </c>
      <c r="B212" s="67"/>
      <c r="C212" s="164" t="s">
        <v>259</v>
      </c>
      <c r="D212" s="84"/>
      <c r="E212" s="90" t="s">
        <v>84</v>
      </c>
      <c r="F212" s="91">
        <v>1</v>
      </c>
      <c r="G212" s="92"/>
      <c r="H212" s="49"/>
      <c r="I212" s="91"/>
      <c r="J212" s="91">
        <f t="shared" ref="J212" si="39">F212*H212</f>
        <v>0</v>
      </c>
    </row>
    <row r="213" spans="1:10">
      <c r="A213" s="108"/>
      <c r="B213" s="106"/>
      <c r="C213" s="107"/>
      <c r="D213" s="106"/>
      <c r="E213" s="108"/>
      <c r="F213" s="109"/>
      <c r="G213" s="107"/>
      <c r="H213" s="185"/>
      <c r="I213" s="123"/>
      <c r="J213" s="86"/>
    </row>
    <row r="214" spans="1:10" ht="91.5" customHeight="1">
      <c r="A214" s="66" t="s">
        <v>195</v>
      </c>
      <c r="B214" s="67"/>
      <c r="C214" s="164" t="s">
        <v>258</v>
      </c>
      <c r="D214" s="84"/>
      <c r="E214" s="96" t="s">
        <v>84</v>
      </c>
      <c r="F214" s="112">
        <v>1</v>
      </c>
      <c r="G214" s="113"/>
      <c r="H214" s="62"/>
      <c r="I214" s="112"/>
      <c r="J214" s="91">
        <f t="shared" ref="J214" si="40">F214*H214</f>
        <v>0</v>
      </c>
    </row>
    <row r="215" spans="1:10">
      <c r="A215" s="108"/>
      <c r="B215" s="106"/>
      <c r="C215" s="107"/>
      <c r="D215" s="106"/>
      <c r="E215" s="108"/>
      <c r="F215" s="109"/>
      <c r="G215" s="107"/>
      <c r="H215" s="185"/>
      <c r="I215" s="123"/>
      <c r="J215" s="86"/>
    </row>
    <row r="216" spans="1:10" ht="70.5" customHeight="1">
      <c r="A216" s="66" t="s">
        <v>196</v>
      </c>
      <c r="B216" s="67"/>
      <c r="C216" s="164" t="s">
        <v>260</v>
      </c>
      <c r="D216" s="84"/>
      <c r="E216" s="96" t="s">
        <v>84</v>
      </c>
      <c r="F216" s="112">
        <v>1</v>
      </c>
      <c r="G216" s="113"/>
      <c r="H216" s="62"/>
      <c r="I216" s="112"/>
      <c r="J216" s="91">
        <f t="shared" ref="J216:J217" si="41">F216*H216</f>
        <v>0</v>
      </c>
    </row>
    <row r="217" spans="1:10" ht="70.5" customHeight="1">
      <c r="A217" s="66" t="s">
        <v>197</v>
      </c>
      <c r="B217" s="67"/>
      <c r="C217" s="164" t="s">
        <v>261</v>
      </c>
      <c r="D217" s="84"/>
      <c r="E217" s="96" t="s">
        <v>84</v>
      </c>
      <c r="F217" s="112">
        <v>1</v>
      </c>
      <c r="G217" s="113"/>
      <c r="H217" s="62"/>
      <c r="I217" s="112"/>
      <c r="J217" s="91">
        <f t="shared" si="41"/>
        <v>0</v>
      </c>
    </row>
    <row r="218" spans="1:10">
      <c r="A218" s="108"/>
      <c r="B218" s="106"/>
      <c r="C218" s="107"/>
      <c r="D218" s="106"/>
      <c r="E218" s="108"/>
      <c r="F218" s="109"/>
      <c r="G218" s="107"/>
      <c r="H218" s="185"/>
      <c r="I218" s="123"/>
      <c r="J218" s="86"/>
    </row>
    <row r="219" spans="1:10" ht="81" customHeight="1">
      <c r="A219" s="66" t="s">
        <v>198</v>
      </c>
      <c r="B219" s="67"/>
      <c r="C219" s="164" t="s">
        <v>262</v>
      </c>
      <c r="D219" s="84"/>
      <c r="E219" s="90" t="s">
        <v>84</v>
      </c>
      <c r="F219" s="91">
        <v>1</v>
      </c>
      <c r="G219" s="92"/>
      <c r="H219" s="49"/>
      <c r="I219" s="91"/>
      <c r="J219" s="91">
        <f t="shared" ref="J219" si="42">F219*H219</f>
        <v>0</v>
      </c>
    </row>
    <row r="220" spans="1:10">
      <c r="A220" s="108"/>
      <c r="B220" s="106"/>
      <c r="C220" s="107"/>
      <c r="D220" s="106"/>
      <c r="E220" s="108"/>
      <c r="F220" s="109"/>
      <c r="G220" s="107"/>
      <c r="H220" s="185"/>
      <c r="I220" s="123"/>
      <c r="J220" s="86"/>
    </row>
    <row r="221" spans="1:10" ht="152.25" customHeight="1">
      <c r="A221" s="66" t="s">
        <v>199</v>
      </c>
      <c r="B221" s="67"/>
      <c r="C221" s="36" t="s">
        <v>280</v>
      </c>
      <c r="D221" s="84"/>
      <c r="E221" s="96" t="s">
        <v>84</v>
      </c>
      <c r="F221" s="112">
        <v>1</v>
      </c>
      <c r="G221" s="113"/>
      <c r="H221" s="62"/>
      <c r="I221" s="112"/>
      <c r="J221" s="91">
        <f t="shared" ref="J221" si="43">F221*H221</f>
        <v>0</v>
      </c>
    </row>
    <row r="222" spans="1:10" ht="21" customHeight="1">
      <c r="A222" s="108"/>
      <c r="B222" s="106"/>
      <c r="C222" s="106"/>
      <c r="D222" s="106"/>
      <c r="E222" s="108"/>
      <c r="F222" s="109"/>
      <c r="G222" s="106"/>
      <c r="H222" s="187"/>
      <c r="I222" s="108"/>
      <c r="J222" s="108"/>
    </row>
    <row r="223" spans="1:10" ht="57.6">
      <c r="A223" s="165" t="s">
        <v>200</v>
      </c>
      <c r="B223" s="67"/>
      <c r="C223" s="166" t="s">
        <v>296</v>
      </c>
      <c r="D223" s="84"/>
      <c r="E223" s="116" t="s">
        <v>295</v>
      </c>
      <c r="F223" s="91">
        <v>1</v>
      </c>
      <c r="G223" s="92"/>
      <c r="H223" s="49"/>
      <c r="I223" s="91"/>
      <c r="J223" s="91">
        <f t="shared" ref="J223" si="44">F223*H223</f>
        <v>0</v>
      </c>
    </row>
    <row r="224" spans="1:10">
      <c r="A224" s="108"/>
      <c r="B224" s="106"/>
      <c r="C224" s="107"/>
      <c r="D224" s="106"/>
      <c r="E224" s="108"/>
      <c r="F224" s="109"/>
      <c r="G224" s="107"/>
      <c r="H224" s="185"/>
      <c r="I224" s="123"/>
      <c r="J224" s="86"/>
    </row>
    <row r="225" spans="1:10" ht="28.8">
      <c r="A225" s="165" t="s">
        <v>293</v>
      </c>
      <c r="B225" s="67"/>
      <c r="C225" s="166" t="s">
        <v>121</v>
      </c>
      <c r="D225" s="84"/>
      <c r="E225" s="116" t="s">
        <v>88</v>
      </c>
      <c r="F225" s="91">
        <v>1</v>
      </c>
      <c r="G225" s="92"/>
      <c r="H225" s="49"/>
      <c r="I225" s="91"/>
      <c r="J225" s="91">
        <f t="shared" ref="J225" si="45">F225*H225</f>
        <v>0</v>
      </c>
    </row>
    <row r="226" spans="1:10" ht="20.25" customHeight="1">
      <c r="A226" s="108"/>
      <c r="B226" s="106"/>
      <c r="C226" s="106"/>
      <c r="D226" s="106"/>
      <c r="E226" s="108"/>
      <c r="F226" s="109"/>
      <c r="G226" s="106"/>
      <c r="H226" s="187"/>
      <c r="I226" s="108"/>
      <c r="J226" s="108"/>
    </row>
    <row r="227" spans="1:10" ht="43.2">
      <c r="A227" s="66" t="s">
        <v>294</v>
      </c>
      <c r="B227" s="67"/>
      <c r="C227" s="115" t="s">
        <v>292</v>
      </c>
      <c r="D227" s="84"/>
      <c r="E227" s="90" t="s">
        <v>88</v>
      </c>
      <c r="F227" s="91">
        <v>1</v>
      </c>
      <c r="G227" s="92"/>
      <c r="H227" s="49"/>
      <c r="I227" s="91"/>
      <c r="J227" s="91">
        <f t="shared" ref="J227" si="46">F227*H227</f>
        <v>0</v>
      </c>
    </row>
    <row r="228" spans="1:10" ht="26.25" customHeight="1">
      <c r="A228" s="108"/>
      <c r="B228" s="106"/>
      <c r="C228" s="106"/>
      <c r="D228" s="106"/>
      <c r="E228" s="108"/>
      <c r="F228" s="109"/>
      <c r="G228" s="106"/>
      <c r="H228" s="108"/>
      <c r="I228" s="108"/>
      <c r="J228" s="108"/>
    </row>
    <row r="229" spans="1:10">
      <c r="A229" s="212" t="s">
        <v>123</v>
      </c>
      <c r="B229" s="212"/>
      <c r="C229" s="212"/>
      <c r="D229" s="212"/>
      <c r="E229" s="212"/>
      <c r="F229" s="217">
        <f>SUM(J201:J227)</f>
        <v>0</v>
      </c>
      <c r="G229" s="217"/>
      <c r="H229" s="217"/>
      <c r="I229" s="217"/>
      <c r="J229" s="217"/>
    </row>
    <row r="230" spans="1:10" ht="27" customHeight="1">
      <c r="A230" s="224" t="s">
        <v>144</v>
      </c>
      <c r="B230" s="224"/>
      <c r="C230" s="224"/>
      <c r="D230" s="224"/>
      <c r="E230" s="224"/>
      <c r="F230" s="224"/>
      <c r="G230" s="224"/>
      <c r="H230" s="224"/>
      <c r="I230" s="224"/>
      <c r="J230" s="224"/>
    </row>
    <row r="231" spans="1:10" ht="12" customHeight="1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</row>
    <row r="232" spans="1:10" ht="23.25" customHeight="1">
      <c r="A232" s="218" t="s">
        <v>124</v>
      </c>
      <c r="B232" s="218"/>
      <c r="C232" s="218"/>
      <c r="D232" s="218"/>
      <c r="E232" s="218"/>
      <c r="F232" s="218"/>
      <c r="G232" s="218"/>
      <c r="H232" s="218"/>
      <c r="I232" s="218"/>
      <c r="J232" s="218"/>
    </row>
    <row r="233" spans="1:10">
      <c r="A233" s="118"/>
      <c r="B233" s="119"/>
      <c r="C233" s="119"/>
      <c r="D233" s="119"/>
      <c r="E233" s="118"/>
      <c r="F233" s="120"/>
      <c r="G233" s="119"/>
      <c r="H233" s="118"/>
      <c r="I233" s="118"/>
      <c r="J233" s="118"/>
    </row>
    <row r="234" spans="1:10" ht="104.25" customHeight="1">
      <c r="A234" s="66" t="s">
        <v>78</v>
      </c>
      <c r="B234" s="67"/>
      <c r="C234" s="219" t="s">
        <v>125</v>
      </c>
      <c r="D234" s="219"/>
      <c r="E234" s="219"/>
      <c r="F234" s="219"/>
      <c r="G234" s="219"/>
      <c r="H234" s="219"/>
      <c r="I234" s="219"/>
      <c r="J234" s="219"/>
    </row>
    <row r="235" spans="1:10">
      <c r="A235" s="66"/>
      <c r="B235" s="67"/>
      <c r="C235" s="121"/>
      <c r="D235" s="121"/>
      <c r="E235" s="72"/>
      <c r="F235" s="72"/>
      <c r="G235" s="121"/>
      <c r="H235" s="72"/>
      <c r="I235" s="72"/>
      <c r="J235" s="72"/>
    </row>
    <row r="236" spans="1:10" ht="12.75" customHeight="1">
      <c r="A236" s="216" t="s">
        <v>25</v>
      </c>
      <c r="B236" s="74"/>
      <c r="C236" s="210" t="s">
        <v>18</v>
      </c>
      <c r="D236" s="74"/>
      <c r="E236" s="211" t="s">
        <v>32</v>
      </c>
      <c r="F236" s="210" t="s">
        <v>19</v>
      </c>
      <c r="G236" s="74"/>
      <c r="H236" s="211" t="s">
        <v>33</v>
      </c>
      <c r="I236" s="74"/>
      <c r="J236" s="211" t="s">
        <v>28</v>
      </c>
    </row>
    <row r="237" spans="1:10">
      <c r="A237" s="216"/>
      <c r="B237" s="74"/>
      <c r="C237" s="210"/>
      <c r="D237" s="74"/>
      <c r="E237" s="210"/>
      <c r="F237" s="210"/>
      <c r="G237" s="74"/>
      <c r="H237" s="210"/>
      <c r="I237" s="74"/>
      <c r="J237" s="210"/>
    </row>
    <row r="238" spans="1:10" ht="16.5" customHeight="1">
      <c r="A238" s="108"/>
      <c r="B238" s="106"/>
      <c r="C238" s="106"/>
      <c r="D238" s="106"/>
      <c r="E238" s="108"/>
      <c r="F238" s="109"/>
      <c r="G238" s="106"/>
      <c r="H238" s="108"/>
      <c r="I238" s="108"/>
      <c r="J238" s="108"/>
    </row>
    <row r="239" spans="1:10">
      <c r="A239" s="108"/>
      <c r="B239" s="106"/>
      <c r="C239" s="162" t="s">
        <v>114</v>
      </c>
      <c r="D239" s="106"/>
      <c r="E239" s="108"/>
      <c r="F239" s="109"/>
      <c r="G239" s="106"/>
      <c r="H239" s="108"/>
      <c r="I239" s="108"/>
      <c r="J239" s="108"/>
    </row>
    <row r="240" spans="1:10" ht="12.75" customHeight="1">
      <c r="A240" s="108"/>
      <c r="B240" s="106"/>
      <c r="C240" s="162"/>
      <c r="D240" s="106"/>
      <c r="E240" s="108"/>
      <c r="F240" s="109"/>
      <c r="G240" s="106"/>
      <c r="H240" s="108"/>
      <c r="I240" s="108"/>
      <c r="J240" s="108"/>
    </row>
    <row r="241" spans="1:10" ht="12.75" customHeight="1">
      <c r="A241" s="108"/>
      <c r="B241" s="106"/>
      <c r="C241" s="107"/>
      <c r="D241" s="106"/>
      <c r="E241" s="108"/>
      <c r="F241" s="109"/>
      <c r="G241" s="107"/>
      <c r="H241" s="123"/>
      <c r="I241" s="123"/>
      <c r="J241" s="123"/>
    </row>
    <row r="242" spans="1:10" ht="178.5" customHeight="1">
      <c r="A242" s="66" t="s">
        <v>62</v>
      </c>
      <c r="B242" s="67"/>
      <c r="C242" s="64" t="s">
        <v>290</v>
      </c>
      <c r="D242" s="84"/>
      <c r="E242" s="96" t="s">
        <v>84</v>
      </c>
      <c r="F242" s="112">
        <v>1</v>
      </c>
      <c r="G242" s="113"/>
      <c r="H242" s="62"/>
      <c r="I242" s="112"/>
      <c r="J242" s="91">
        <f t="shared" ref="J242:J243" si="47">F242*H242</f>
        <v>0</v>
      </c>
    </row>
    <row r="243" spans="1:10" ht="138" customHeight="1">
      <c r="A243" s="66" t="s">
        <v>63</v>
      </c>
      <c r="B243" s="67"/>
      <c r="C243" s="167" t="s">
        <v>263</v>
      </c>
      <c r="D243" s="84"/>
      <c r="E243" s="90" t="s">
        <v>84</v>
      </c>
      <c r="F243" s="91">
        <v>3</v>
      </c>
      <c r="G243" s="92"/>
      <c r="H243" s="49"/>
      <c r="I243" s="91"/>
      <c r="J243" s="91">
        <f t="shared" si="47"/>
        <v>0</v>
      </c>
    </row>
    <row r="244" spans="1:10">
      <c r="A244" s="108"/>
      <c r="B244" s="106"/>
      <c r="C244" s="107"/>
      <c r="D244" s="106"/>
      <c r="E244" s="108"/>
      <c r="F244" s="109"/>
      <c r="G244" s="107"/>
      <c r="H244" s="185"/>
      <c r="I244" s="123"/>
      <c r="J244" s="123"/>
    </row>
    <row r="245" spans="1:10" ht="154.5" customHeight="1">
      <c r="A245" s="66" t="s">
        <v>81</v>
      </c>
      <c r="B245" s="67"/>
      <c r="C245" s="167" t="s">
        <v>264</v>
      </c>
      <c r="D245" s="84"/>
      <c r="E245" s="96" t="s">
        <v>84</v>
      </c>
      <c r="F245" s="112">
        <v>1</v>
      </c>
      <c r="G245" s="113"/>
      <c r="H245" s="62"/>
      <c r="I245" s="112"/>
      <c r="J245" s="91">
        <f t="shared" ref="J245" si="48">F245*H245</f>
        <v>0</v>
      </c>
    </row>
    <row r="246" spans="1:10" ht="15" customHeight="1">
      <c r="A246" s="108"/>
      <c r="B246" s="106"/>
      <c r="C246" s="107"/>
      <c r="D246" s="106"/>
      <c r="E246" s="108"/>
      <c r="F246" s="109"/>
      <c r="G246" s="107"/>
      <c r="H246" s="185"/>
      <c r="I246" s="123"/>
      <c r="J246" s="123"/>
    </row>
    <row r="247" spans="1:10" ht="122.25" customHeight="1">
      <c r="A247" s="66" t="s">
        <v>82</v>
      </c>
      <c r="B247" s="67"/>
      <c r="C247" s="168" t="s">
        <v>265</v>
      </c>
      <c r="D247" s="84"/>
      <c r="E247" s="96" t="s">
        <v>84</v>
      </c>
      <c r="F247" s="112">
        <v>1</v>
      </c>
      <c r="G247" s="113"/>
      <c r="H247" s="62"/>
      <c r="I247" s="112"/>
      <c r="J247" s="91">
        <f t="shared" ref="J247" si="49">F247*H247</f>
        <v>0</v>
      </c>
    </row>
    <row r="248" spans="1:10" ht="15" customHeight="1">
      <c r="A248" s="108"/>
      <c r="B248" s="106"/>
      <c r="C248" s="107"/>
      <c r="D248" s="106"/>
      <c r="E248" s="108"/>
      <c r="F248" s="109"/>
      <c r="G248" s="107"/>
      <c r="H248" s="185"/>
      <c r="I248" s="123"/>
      <c r="J248" s="123"/>
    </row>
    <row r="249" spans="1:10" ht="106.5" customHeight="1">
      <c r="A249" s="66" t="s">
        <v>115</v>
      </c>
      <c r="B249" s="67"/>
      <c r="C249" s="35" t="s">
        <v>282</v>
      </c>
      <c r="D249" s="84"/>
      <c r="E249" s="96" t="s">
        <v>84</v>
      </c>
      <c r="F249" s="112">
        <v>1</v>
      </c>
      <c r="G249" s="113"/>
      <c r="H249" s="62"/>
      <c r="I249" s="112"/>
      <c r="J249" s="91">
        <f t="shared" ref="J249" si="50">F249*H249</f>
        <v>0</v>
      </c>
    </row>
    <row r="250" spans="1:10" ht="27.75" customHeight="1">
      <c r="A250" s="108"/>
      <c r="B250" s="106"/>
      <c r="C250" s="107"/>
      <c r="D250" s="106"/>
      <c r="E250" s="108"/>
      <c r="F250" s="109"/>
      <c r="G250" s="107"/>
      <c r="H250" s="185"/>
      <c r="I250" s="123"/>
      <c r="J250" s="123"/>
    </row>
    <row r="251" spans="1:10" ht="103.5" customHeight="1">
      <c r="A251" s="66" t="s">
        <v>116</v>
      </c>
      <c r="B251" s="67"/>
      <c r="C251" s="35" t="s">
        <v>281</v>
      </c>
      <c r="D251" s="84"/>
      <c r="E251" s="96" t="s">
        <v>84</v>
      </c>
      <c r="F251" s="112">
        <v>4</v>
      </c>
      <c r="G251" s="113"/>
      <c r="H251" s="62"/>
      <c r="I251" s="112"/>
      <c r="J251" s="91">
        <f t="shared" ref="J251" si="51">F251*H251</f>
        <v>0</v>
      </c>
    </row>
    <row r="252" spans="1:10" ht="17.25" customHeight="1">
      <c r="A252" s="108"/>
      <c r="B252" s="106"/>
      <c r="C252" s="107"/>
      <c r="D252" s="106"/>
      <c r="E252" s="108"/>
      <c r="F252" s="109"/>
      <c r="G252" s="107"/>
      <c r="H252" s="185"/>
      <c r="I252" s="123"/>
      <c r="J252" s="123"/>
    </row>
    <row r="253" spans="1:10" ht="110.25" customHeight="1">
      <c r="A253" s="66" t="s">
        <v>117</v>
      </c>
      <c r="B253" s="67"/>
      <c r="C253" s="35" t="s">
        <v>283</v>
      </c>
      <c r="D253" s="84"/>
      <c r="E253" s="90" t="s">
        <v>84</v>
      </c>
      <c r="F253" s="91">
        <v>1</v>
      </c>
      <c r="G253" s="92"/>
      <c r="H253" s="49"/>
      <c r="I253" s="91"/>
      <c r="J253" s="91">
        <f t="shared" ref="J253" si="52">F253*H253</f>
        <v>0</v>
      </c>
    </row>
    <row r="254" spans="1:10">
      <c r="A254" s="66"/>
      <c r="B254" s="67"/>
      <c r="C254" s="35"/>
      <c r="D254" s="84"/>
      <c r="E254" s="96"/>
      <c r="F254" s="86"/>
      <c r="G254" s="87"/>
      <c r="H254" s="45"/>
      <c r="I254" s="86"/>
      <c r="J254" s="86"/>
    </row>
    <row r="255" spans="1:10" ht="91.5" customHeight="1">
      <c r="A255" s="66" t="s">
        <v>118</v>
      </c>
      <c r="B255" s="67"/>
      <c r="C255" s="35" t="s">
        <v>285</v>
      </c>
      <c r="D255" s="84"/>
      <c r="E255" s="96" t="s">
        <v>84</v>
      </c>
      <c r="F255" s="112">
        <v>1</v>
      </c>
      <c r="G255" s="113"/>
      <c r="H255" s="62"/>
      <c r="I255" s="112"/>
      <c r="J255" s="91">
        <f t="shared" ref="J255" si="53">F255*H255</f>
        <v>0</v>
      </c>
    </row>
    <row r="256" spans="1:10">
      <c r="A256" s="66"/>
      <c r="B256" s="67"/>
      <c r="C256" s="35"/>
      <c r="D256" s="84"/>
      <c r="E256" s="96"/>
      <c r="F256" s="86"/>
      <c r="G256" s="87"/>
      <c r="H256" s="45"/>
      <c r="I256" s="86"/>
      <c r="J256" s="86"/>
    </row>
    <row r="257" spans="1:10" ht="78" customHeight="1">
      <c r="A257" s="66" t="s">
        <v>119</v>
      </c>
      <c r="B257" s="67"/>
      <c r="C257" s="35" t="s">
        <v>284</v>
      </c>
      <c r="D257" s="84"/>
      <c r="E257" s="96" t="s">
        <v>84</v>
      </c>
      <c r="F257" s="112">
        <v>9</v>
      </c>
      <c r="G257" s="113"/>
      <c r="H257" s="62"/>
      <c r="I257" s="112"/>
      <c r="J257" s="91">
        <f t="shared" ref="J257" si="54">F257*H257</f>
        <v>0</v>
      </c>
    </row>
    <row r="258" spans="1:10">
      <c r="A258" s="108"/>
      <c r="B258" s="106"/>
      <c r="C258" s="107"/>
      <c r="D258" s="106"/>
      <c r="E258" s="108"/>
      <c r="F258" s="109"/>
      <c r="G258" s="107"/>
      <c r="H258" s="185"/>
      <c r="I258" s="123"/>
      <c r="J258" s="123"/>
    </row>
    <row r="259" spans="1:10" ht="105" customHeight="1">
      <c r="A259" s="99" t="s">
        <v>120</v>
      </c>
      <c r="B259" s="67"/>
      <c r="C259" s="35" t="s">
        <v>286</v>
      </c>
      <c r="D259" s="84"/>
      <c r="E259" s="96" t="s">
        <v>84</v>
      </c>
      <c r="F259" s="112">
        <v>3</v>
      </c>
      <c r="G259" s="113"/>
      <c r="H259" s="62"/>
      <c r="I259" s="112"/>
      <c r="J259" s="91">
        <f t="shared" ref="J259" si="55">F259*H259</f>
        <v>0</v>
      </c>
    </row>
    <row r="260" spans="1:10">
      <c r="A260" s="108"/>
      <c r="B260" s="106"/>
      <c r="C260" s="107"/>
      <c r="D260" s="106"/>
      <c r="E260" s="108"/>
      <c r="F260" s="109"/>
      <c r="G260" s="107"/>
      <c r="H260" s="185"/>
      <c r="I260" s="123"/>
      <c r="J260" s="123"/>
    </row>
    <row r="261" spans="1:10">
      <c r="A261" s="108"/>
      <c r="B261" s="106"/>
      <c r="C261" s="107"/>
      <c r="D261" s="106"/>
      <c r="E261" s="108"/>
      <c r="F261" s="109"/>
      <c r="G261" s="107"/>
      <c r="H261" s="185"/>
      <c r="I261" s="123"/>
      <c r="J261" s="123"/>
    </row>
    <row r="262" spans="1:10" ht="78" customHeight="1">
      <c r="A262" s="66" t="s">
        <v>147</v>
      </c>
      <c r="B262" s="67"/>
      <c r="C262" s="35" t="s">
        <v>287</v>
      </c>
      <c r="D262" s="84"/>
      <c r="E262" s="96" t="s">
        <v>84</v>
      </c>
      <c r="F262" s="112">
        <v>1</v>
      </c>
      <c r="G262" s="113"/>
      <c r="H262" s="62"/>
      <c r="I262" s="112"/>
      <c r="J262" s="91">
        <f t="shared" ref="J262" si="56">F262*H262</f>
        <v>0</v>
      </c>
    </row>
    <row r="263" spans="1:10">
      <c r="A263" s="108"/>
      <c r="B263" s="106"/>
      <c r="C263" s="107"/>
      <c r="D263" s="106"/>
      <c r="E263" s="108"/>
      <c r="F263" s="109"/>
      <c r="G263" s="107"/>
      <c r="H263" s="185"/>
      <c r="I263" s="123"/>
      <c r="J263" s="123"/>
    </row>
    <row r="264" spans="1:10">
      <c r="A264" s="108"/>
      <c r="B264" s="106"/>
      <c r="C264" s="107"/>
      <c r="D264" s="106"/>
      <c r="E264" s="108"/>
      <c r="F264" s="109"/>
      <c r="G264" s="107"/>
      <c r="H264" s="185"/>
      <c r="I264" s="123"/>
      <c r="J264" s="123"/>
    </row>
    <row r="265" spans="1:10" ht="78" customHeight="1">
      <c r="A265" s="66" t="s">
        <v>122</v>
      </c>
      <c r="B265" s="67"/>
      <c r="C265" s="35" t="s">
        <v>288</v>
      </c>
      <c r="D265" s="84"/>
      <c r="E265" s="96" t="s">
        <v>84</v>
      </c>
      <c r="F265" s="112">
        <v>1</v>
      </c>
      <c r="G265" s="113"/>
      <c r="H265" s="62"/>
      <c r="I265" s="112"/>
      <c r="J265" s="91">
        <f t="shared" ref="J265" si="57">F265*H265</f>
        <v>0</v>
      </c>
    </row>
    <row r="266" spans="1:10" ht="18.75" customHeight="1">
      <c r="A266" s="66"/>
      <c r="B266" s="67"/>
      <c r="C266" s="35"/>
      <c r="D266" s="84"/>
      <c r="E266" s="96"/>
      <c r="F266" s="86"/>
      <c r="G266" s="87"/>
      <c r="H266" s="45"/>
      <c r="I266" s="86"/>
      <c r="J266" s="86"/>
    </row>
    <row r="267" spans="1:10" ht="134.25" customHeight="1">
      <c r="A267" s="66" t="s">
        <v>201</v>
      </c>
      <c r="B267" s="67"/>
      <c r="C267" s="169" t="s">
        <v>202</v>
      </c>
      <c r="D267" s="84"/>
      <c r="E267" s="96" t="s">
        <v>88</v>
      </c>
      <c r="F267" s="86">
        <v>1</v>
      </c>
      <c r="G267" s="87"/>
      <c r="H267" s="45"/>
      <c r="I267" s="86"/>
      <c r="J267" s="91">
        <f t="shared" ref="J267" si="58">F267*H267</f>
        <v>0</v>
      </c>
    </row>
    <row r="268" spans="1:10" ht="252.75" customHeight="1">
      <c r="A268" s="66"/>
      <c r="B268" s="67"/>
      <c r="C268" s="170" t="s">
        <v>267</v>
      </c>
      <c r="D268" s="84"/>
      <c r="E268" s="96"/>
      <c r="F268" s="86"/>
      <c r="G268" s="87"/>
      <c r="H268" s="45"/>
      <c r="I268" s="86"/>
      <c r="J268" s="86"/>
    </row>
    <row r="269" spans="1:10" ht="35.25" customHeight="1">
      <c r="A269" s="66"/>
      <c r="B269" s="67"/>
      <c r="C269" s="169" t="s">
        <v>268</v>
      </c>
      <c r="D269" s="84"/>
      <c r="E269" s="96"/>
      <c r="F269" s="86"/>
      <c r="G269" s="87"/>
      <c r="H269" s="45"/>
      <c r="I269" s="86"/>
      <c r="J269" s="86"/>
    </row>
    <row r="270" spans="1:10" ht="142.5" customHeight="1">
      <c r="A270" s="66"/>
      <c r="B270" s="67"/>
      <c r="C270" s="169" t="s">
        <v>269</v>
      </c>
      <c r="D270" s="84"/>
      <c r="E270" s="96"/>
      <c r="F270" s="86"/>
      <c r="G270" s="87"/>
      <c r="H270" s="45"/>
      <c r="I270" s="86"/>
      <c r="J270" s="86"/>
    </row>
    <row r="271" spans="1:10" ht="35.25" customHeight="1">
      <c r="A271" s="66"/>
      <c r="B271" s="67"/>
      <c r="C271" s="169" t="s">
        <v>270</v>
      </c>
      <c r="D271" s="84"/>
      <c r="E271" s="96"/>
      <c r="F271" s="86"/>
      <c r="G271" s="87"/>
      <c r="H271" s="45"/>
      <c r="I271" s="86"/>
      <c r="J271" s="86"/>
    </row>
    <row r="272" spans="1:10">
      <c r="A272" s="108"/>
      <c r="B272" s="106"/>
      <c r="C272" s="107"/>
      <c r="D272" s="106"/>
      <c r="E272" s="108"/>
      <c r="F272" s="109"/>
      <c r="G272" s="107"/>
      <c r="H272" s="185"/>
      <c r="I272" s="123"/>
      <c r="J272" s="123"/>
    </row>
    <row r="273" spans="1:10" ht="117" customHeight="1">
      <c r="A273" s="66" t="s">
        <v>266</v>
      </c>
      <c r="B273" s="67"/>
      <c r="C273" s="35" t="s">
        <v>152</v>
      </c>
      <c r="D273" s="84"/>
      <c r="E273" s="96" t="s">
        <v>84</v>
      </c>
      <c r="F273" s="112">
        <v>1</v>
      </c>
      <c r="G273" s="113"/>
      <c r="H273" s="62"/>
      <c r="I273" s="112"/>
      <c r="J273" s="91">
        <f t="shared" ref="J273" si="59">F273*H273</f>
        <v>0</v>
      </c>
    </row>
    <row r="274" spans="1:10">
      <c r="A274" s="108"/>
      <c r="B274" s="106"/>
      <c r="C274" s="107"/>
      <c r="D274" s="106"/>
      <c r="E274" s="108"/>
      <c r="F274" s="109"/>
      <c r="G274" s="107"/>
      <c r="H274" s="185"/>
      <c r="I274" s="123"/>
      <c r="J274" s="123"/>
    </row>
    <row r="275" spans="1:10" ht="36.75" customHeight="1">
      <c r="A275" s="66" t="s">
        <v>271</v>
      </c>
      <c r="B275" s="67"/>
      <c r="C275" s="171" t="s">
        <v>126</v>
      </c>
      <c r="D275" s="84"/>
      <c r="E275" s="96" t="s">
        <v>88</v>
      </c>
      <c r="F275" s="112">
        <v>1</v>
      </c>
      <c r="G275" s="113"/>
      <c r="H275" s="62"/>
      <c r="I275" s="112"/>
      <c r="J275" s="91">
        <f t="shared" ref="J275" si="60">F275*H275</f>
        <v>0</v>
      </c>
    </row>
    <row r="276" spans="1:10">
      <c r="A276" s="108"/>
      <c r="B276" s="106"/>
      <c r="C276" s="107"/>
      <c r="D276" s="106"/>
      <c r="E276" s="108"/>
      <c r="F276" s="109"/>
      <c r="G276" s="107"/>
      <c r="H276" s="185"/>
      <c r="I276" s="123"/>
      <c r="J276" s="123"/>
    </row>
    <row r="277" spans="1:10" ht="36.75" customHeight="1">
      <c r="A277" s="66" t="s">
        <v>272</v>
      </c>
      <c r="B277" s="67"/>
      <c r="C277" s="171" t="s">
        <v>273</v>
      </c>
      <c r="D277" s="84"/>
      <c r="E277" s="96" t="s">
        <v>88</v>
      </c>
      <c r="F277" s="112">
        <v>1</v>
      </c>
      <c r="G277" s="113"/>
      <c r="H277" s="62"/>
      <c r="I277" s="112"/>
      <c r="J277" s="91">
        <f t="shared" ref="J277" si="61">F277*H277</f>
        <v>0</v>
      </c>
    </row>
    <row r="278" spans="1:10" ht="15" customHeight="1">
      <c r="A278" s="108"/>
      <c r="B278" s="106"/>
      <c r="C278" s="107"/>
      <c r="D278" s="106"/>
      <c r="E278" s="108"/>
      <c r="F278" s="109"/>
      <c r="G278" s="107"/>
      <c r="H278" s="123"/>
      <c r="I278" s="123"/>
      <c r="J278" s="186"/>
    </row>
    <row r="279" spans="1:10">
      <c r="A279" s="108"/>
      <c r="B279" s="106"/>
      <c r="C279" s="106"/>
      <c r="D279" s="106"/>
      <c r="E279" s="108"/>
      <c r="F279" s="109"/>
      <c r="G279" s="107"/>
      <c r="H279" s="109"/>
      <c r="I279" s="109"/>
      <c r="J279" s="109"/>
    </row>
    <row r="280" spans="1:10">
      <c r="A280" s="212" t="s">
        <v>127</v>
      </c>
      <c r="B280" s="212"/>
      <c r="C280" s="212"/>
      <c r="D280" s="212"/>
      <c r="E280" s="212"/>
      <c r="F280" s="217">
        <f>SUM(J241:J278)</f>
        <v>0</v>
      </c>
      <c r="G280" s="217"/>
      <c r="H280" s="217"/>
      <c r="I280" s="217"/>
      <c r="J280" s="217"/>
    </row>
    <row r="281" spans="1:10">
      <c r="A281" s="108"/>
      <c r="B281" s="106"/>
      <c r="C281" s="106"/>
      <c r="D281" s="106"/>
      <c r="E281" s="108"/>
      <c r="F281" s="109"/>
      <c r="G281" s="106"/>
      <c r="H281" s="108"/>
      <c r="I281" s="108"/>
      <c r="J281" s="161"/>
    </row>
    <row r="282" spans="1:10" ht="15" customHeight="1">
      <c r="A282" s="213" t="s">
        <v>156</v>
      </c>
      <c r="B282" s="213"/>
      <c r="C282" s="213"/>
      <c r="D282" s="213"/>
      <c r="E282" s="213"/>
      <c r="F282" s="213"/>
      <c r="G282" s="213"/>
      <c r="H282" s="213"/>
      <c r="I282" s="213"/>
      <c r="J282" s="213"/>
    </row>
    <row r="283" spans="1:10" ht="15" customHeight="1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</row>
    <row r="284" spans="1:10">
      <c r="A284" s="118"/>
      <c r="B284" s="119"/>
      <c r="C284" s="119"/>
      <c r="D284" s="119"/>
      <c r="E284" s="118"/>
      <c r="F284" s="120"/>
      <c r="G284" s="119"/>
      <c r="H284" s="118"/>
      <c r="I284" s="118"/>
      <c r="J284" s="118"/>
    </row>
    <row r="285" spans="1:10">
      <c r="A285" s="66"/>
      <c r="B285" s="67"/>
      <c r="C285" s="121"/>
      <c r="D285" s="121"/>
      <c r="E285" s="72"/>
      <c r="F285" s="72"/>
      <c r="G285" s="121"/>
      <c r="H285" s="72"/>
      <c r="I285" s="72"/>
      <c r="J285" s="72"/>
    </row>
    <row r="286" spans="1:10">
      <c r="A286" s="216" t="s">
        <v>25</v>
      </c>
      <c r="B286" s="74"/>
      <c r="C286" s="210" t="s">
        <v>18</v>
      </c>
      <c r="D286" s="74"/>
      <c r="E286" s="211" t="s">
        <v>32</v>
      </c>
      <c r="F286" s="210" t="s">
        <v>19</v>
      </c>
      <c r="G286" s="74"/>
      <c r="H286" s="211" t="s">
        <v>33</v>
      </c>
      <c r="I286" s="74"/>
      <c r="J286" s="211" t="s">
        <v>28</v>
      </c>
    </row>
    <row r="287" spans="1:10">
      <c r="A287" s="216"/>
      <c r="B287" s="74"/>
      <c r="C287" s="210"/>
      <c r="D287" s="74"/>
      <c r="E287" s="210"/>
      <c r="F287" s="210"/>
      <c r="G287" s="74"/>
      <c r="H287" s="210"/>
      <c r="I287" s="74"/>
      <c r="J287" s="210"/>
    </row>
    <row r="288" spans="1:10" ht="172.8">
      <c r="A288" s="172" t="s">
        <v>157</v>
      </c>
      <c r="B288" s="106"/>
      <c r="C288" s="173" t="s">
        <v>289</v>
      </c>
      <c r="D288" s="106"/>
      <c r="E288" s="174" t="s">
        <v>84</v>
      </c>
      <c r="F288" s="112">
        <v>1</v>
      </c>
      <c r="G288" s="84"/>
      <c r="H288" s="65"/>
      <c r="I288" s="131"/>
      <c r="J288" s="91">
        <f t="shared" ref="J288" si="62">F288*H288</f>
        <v>0</v>
      </c>
    </row>
    <row r="289" spans="1:10">
      <c r="A289" s="66"/>
      <c r="B289" s="67"/>
      <c r="C289" s="121"/>
      <c r="D289" s="121"/>
      <c r="E289" s="72"/>
      <c r="F289" s="72"/>
      <c r="G289" s="121"/>
      <c r="H289" s="183"/>
      <c r="I289" s="72"/>
      <c r="J289" s="72"/>
    </row>
    <row r="290" spans="1:10" ht="49.5" customHeight="1">
      <c r="A290" s="172" t="s">
        <v>274</v>
      </c>
      <c r="B290" s="106"/>
      <c r="C290" s="173" t="s">
        <v>275</v>
      </c>
      <c r="D290" s="106"/>
      <c r="E290" s="174" t="s">
        <v>276</v>
      </c>
      <c r="F290" s="112">
        <v>1</v>
      </c>
      <c r="G290" s="84"/>
      <c r="H290" s="30"/>
      <c r="I290" s="151"/>
      <c r="J290" s="91">
        <f t="shared" ref="J290" si="63">F290*H290</f>
        <v>0</v>
      </c>
    </row>
    <row r="291" spans="1:10">
      <c r="A291" s="66"/>
      <c r="B291" s="67"/>
      <c r="C291" s="121"/>
      <c r="D291" s="121"/>
      <c r="E291" s="72"/>
      <c r="F291" s="72"/>
      <c r="G291" s="121"/>
      <c r="H291" s="183"/>
      <c r="I291" s="72"/>
      <c r="J291" s="72"/>
    </row>
    <row r="292" spans="1:10" ht="43.2">
      <c r="A292" s="172" t="s">
        <v>277</v>
      </c>
      <c r="B292" s="106"/>
      <c r="C292" s="173" t="s">
        <v>278</v>
      </c>
      <c r="D292" s="106"/>
      <c r="E292" s="174" t="s">
        <v>276</v>
      </c>
      <c r="F292" s="112">
        <v>1</v>
      </c>
      <c r="G292" s="84"/>
      <c r="H292" s="30"/>
      <c r="I292" s="151"/>
      <c r="J292" s="91">
        <f t="shared" ref="J292" si="64">F292*H292</f>
        <v>0</v>
      </c>
    </row>
    <row r="293" spans="1:10">
      <c r="A293" s="172"/>
      <c r="B293" s="106"/>
      <c r="C293" s="115"/>
      <c r="D293" s="106"/>
      <c r="E293" s="174"/>
      <c r="F293" s="86"/>
      <c r="G293" s="76"/>
      <c r="H293" s="31"/>
      <c r="I293" s="98"/>
      <c r="J293" s="98"/>
    </row>
    <row r="294" spans="1:10">
      <c r="A294" s="108"/>
      <c r="B294" s="106"/>
      <c r="C294" s="106"/>
      <c r="D294" s="106"/>
      <c r="E294" s="108"/>
      <c r="F294" s="175"/>
      <c r="G294" s="176"/>
      <c r="H294" s="184"/>
      <c r="I294" s="122"/>
      <c r="J294" s="122"/>
    </row>
    <row r="295" spans="1:10">
      <c r="A295" s="212" t="s">
        <v>158</v>
      </c>
      <c r="B295" s="212"/>
      <c r="C295" s="212"/>
      <c r="D295" s="212"/>
      <c r="E295" s="212"/>
      <c r="F295" s="217">
        <f>SUM(J288:J294)</f>
        <v>0</v>
      </c>
      <c r="G295" s="217"/>
      <c r="H295" s="217"/>
      <c r="I295" s="217"/>
      <c r="J295" s="217"/>
    </row>
    <row r="296" spans="1:10" ht="19.5" customHeight="1">
      <c r="A296" s="108"/>
      <c r="B296" s="106"/>
      <c r="C296" s="106"/>
      <c r="D296" s="106"/>
      <c r="E296" s="108"/>
      <c r="F296" s="109"/>
      <c r="G296" s="106"/>
      <c r="H296" s="108"/>
      <c r="I296" s="108"/>
      <c r="J296" s="108"/>
    </row>
    <row r="297" spans="1:10">
      <c r="A297" s="108"/>
      <c r="B297" s="106"/>
      <c r="C297" s="106"/>
      <c r="D297" s="106"/>
      <c r="E297" s="108"/>
      <c r="F297" s="109"/>
      <c r="G297" s="106"/>
      <c r="H297" s="108"/>
      <c r="I297" s="108"/>
      <c r="J297" s="108"/>
    </row>
    <row r="298" spans="1:10" ht="19.5" customHeight="1">
      <c r="A298" s="108"/>
      <c r="B298" s="106"/>
      <c r="C298" s="106"/>
      <c r="D298" s="106"/>
      <c r="E298" s="108"/>
      <c r="F298" s="109"/>
      <c r="G298" s="106"/>
      <c r="H298" s="108"/>
      <c r="I298" s="108"/>
      <c r="J298" s="108"/>
    </row>
    <row r="299" spans="1:10">
      <c r="A299" s="108"/>
      <c r="B299" s="106"/>
      <c r="C299" s="106"/>
      <c r="D299" s="106"/>
      <c r="E299" s="108"/>
      <c r="F299" s="109"/>
      <c r="G299" s="106"/>
      <c r="H299" s="108"/>
      <c r="I299" s="108"/>
      <c r="J299" s="108"/>
    </row>
    <row r="300" spans="1:10" ht="19.5" customHeight="1">
      <c r="A300" s="108"/>
      <c r="B300" s="106"/>
      <c r="C300" s="106"/>
      <c r="D300" s="106"/>
      <c r="E300" s="108"/>
      <c r="F300" s="109"/>
      <c r="G300" s="106"/>
      <c r="H300" s="108"/>
      <c r="I300" s="108"/>
      <c r="J300" s="108"/>
    </row>
    <row r="301" spans="1:10" ht="15" customHeight="1">
      <c r="A301" s="213" t="s">
        <v>35</v>
      </c>
      <c r="B301" s="213"/>
      <c r="C301" s="213"/>
      <c r="D301" s="213"/>
      <c r="E301" s="213"/>
      <c r="F301" s="213"/>
      <c r="G301" s="213"/>
      <c r="H301" s="213"/>
      <c r="I301" s="213"/>
      <c r="J301" s="213"/>
    </row>
    <row r="302" spans="1:10" ht="33.75" customHeight="1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</row>
    <row r="303" spans="1:10">
      <c r="A303" s="108"/>
      <c r="B303" s="106"/>
      <c r="C303" s="106"/>
      <c r="D303" s="106"/>
      <c r="E303" s="108"/>
      <c r="F303" s="109"/>
      <c r="G303" s="106"/>
      <c r="H303" s="108"/>
      <c r="I303" s="108"/>
      <c r="J303" s="108"/>
    </row>
    <row r="304" spans="1:10" ht="19.5" customHeight="1">
      <c r="A304" s="108"/>
      <c r="B304" s="106"/>
      <c r="C304" s="106"/>
      <c r="D304" s="106"/>
      <c r="E304" s="108"/>
      <c r="F304" s="109"/>
      <c r="G304" s="106"/>
      <c r="H304" s="108"/>
      <c r="I304" s="108"/>
      <c r="J304" s="108"/>
    </row>
    <row r="305" spans="1:10">
      <c r="A305" s="152" t="s">
        <v>20</v>
      </c>
      <c r="B305" s="67"/>
      <c r="C305" s="177" t="s">
        <v>128</v>
      </c>
      <c r="D305" s="84"/>
      <c r="E305" s="155"/>
      <c r="F305" s="225">
        <f>F48</f>
        <v>0</v>
      </c>
      <c r="G305" s="226"/>
      <c r="H305" s="226"/>
      <c r="I305" s="226"/>
      <c r="J305" s="226"/>
    </row>
    <row r="306" spans="1:10" ht="19.5" customHeight="1">
      <c r="A306" s="108"/>
      <c r="B306" s="106"/>
      <c r="C306" s="106"/>
      <c r="D306" s="106"/>
      <c r="E306" s="108"/>
      <c r="F306" s="109"/>
      <c r="G306" s="106"/>
      <c r="H306" s="108"/>
      <c r="I306" s="108"/>
      <c r="J306" s="108"/>
    </row>
    <row r="307" spans="1:10">
      <c r="A307" s="152" t="s">
        <v>69</v>
      </c>
      <c r="B307" s="67"/>
      <c r="C307" s="177" t="s">
        <v>29</v>
      </c>
      <c r="D307" s="84"/>
      <c r="E307" s="155"/>
      <c r="F307" s="225">
        <f>F89</f>
        <v>0</v>
      </c>
      <c r="G307" s="226"/>
      <c r="H307" s="226"/>
      <c r="I307" s="226"/>
      <c r="J307" s="226"/>
    </row>
    <row r="308" spans="1:10" ht="19.5" customHeight="1">
      <c r="A308" s="108"/>
      <c r="B308" s="106"/>
      <c r="C308" s="106"/>
      <c r="D308" s="106"/>
      <c r="E308" s="108"/>
      <c r="F308" s="109"/>
      <c r="G308" s="106"/>
      <c r="H308" s="108"/>
      <c r="I308" s="108"/>
      <c r="J308" s="108"/>
    </row>
    <row r="309" spans="1:10">
      <c r="A309" s="152" t="s">
        <v>72</v>
      </c>
      <c r="B309" s="67"/>
      <c r="C309" s="177" t="s">
        <v>31</v>
      </c>
      <c r="D309" s="84"/>
      <c r="E309" s="155"/>
      <c r="F309" s="225">
        <f>F107</f>
        <v>0</v>
      </c>
      <c r="G309" s="226"/>
      <c r="H309" s="226"/>
      <c r="I309" s="226"/>
      <c r="J309" s="226"/>
    </row>
    <row r="310" spans="1:10" ht="24.75" customHeight="1">
      <c r="A310" s="108"/>
      <c r="B310" s="106"/>
      <c r="C310" s="106"/>
      <c r="D310" s="106"/>
      <c r="E310" s="108"/>
      <c r="F310" s="109"/>
      <c r="G310" s="106"/>
      <c r="H310" s="108"/>
      <c r="I310" s="108"/>
      <c r="J310" s="108"/>
    </row>
    <row r="311" spans="1:10">
      <c r="A311" s="152" t="s">
        <v>73</v>
      </c>
      <c r="B311" s="67"/>
      <c r="C311" s="177" t="s">
        <v>129</v>
      </c>
      <c r="D311" s="84"/>
      <c r="E311" s="155"/>
      <c r="F311" s="225">
        <f>F134</f>
        <v>0</v>
      </c>
      <c r="G311" s="226"/>
      <c r="H311" s="226"/>
      <c r="I311" s="226"/>
      <c r="J311" s="226"/>
    </row>
    <row r="312" spans="1:10" ht="19.5" customHeight="1">
      <c r="A312" s="108"/>
      <c r="B312" s="106"/>
      <c r="C312" s="106"/>
      <c r="D312" s="106"/>
      <c r="E312" s="108"/>
      <c r="F312" s="109"/>
      <c r="G312" s="106"/>
      <c r="H312" s="108"/>
      <c r="I312" s="108"/>
      <c r="J312" s="108"/>
    </row>
    <row r="313" spans="1:10">
      <c r="A313" s="152" t="s">
        <v>74</v>
      </c>
      <c r="B313" s="67"/>
      <c r="C313" s="177" t="s">
        <v>34</v>
      </c>
      <c r="D313" s="84"/>
      <c r="E313" s="155"/>
      <c r="F313" s="225">
        <f>F154</f>
        <v>0</v>
      </c>
      <c r="G313" s="226"/>
      <c r="H313" s="226"/>
      <c r="I313" s="226"/>
      <c r="J313" s="226"/>
    </row>
    <row r="314" spans="1:10" ht="19.5" customHeight="1">
      <c r="A314" s="108"/>
      <c r="B314" s="106"/>
      <c r="C314" s="106"/>
      <c r="D314" s="106"/>
      <c r="E314" s="108"/>
      <c r="F314" s="109"/>
      <c r="G314" s="106"/>
      <c r="H314" s="108"/>
      <c r="I314" s="108"/>
      <c r="J314" s="108"/>
    </row>
    <row r="315" spans="1:10" ht="19.5" customHeight="1">
      <c r="A315" s="152" t="s">
        <v>75</v>
      </c>
      <c r="B315" s="67"/>
      <c r="C315" s="177" t="s">
        <v>291</v>
      </c>
      <c r="D315" s="84"/>
      <c r="E315" s="155"/>
      <c r="F315" s="225">
        <f>F170</f>
        <v>0</v>
      </c>
      <c r="G315" s="226"/>
      <c r="H315" s="226"/>
      <c r="I315" s="226"/>
      <c r="J315" s="226"/>
    </row>
    <row r="316" spans="1:10" ht="19.5" customHeight="1">
      <c r="A316" s="108"/>
      <c r="B316" s="106"/>
      <c r="C316" s="106"/>
      <c r="D316" s="106"/>
      <c r="E316" s="108"/>
      <c r="F316" s="109"/>
      <c r="G316" s="106"/>
      <c r="H316" s="108"/>
      <c r="I316" s="108"/>
      <c r="J316" s="108"/>
    </row>
    <row r="317" spans="1:10">
      <c r="A317" s="152" t="s">
        <v>76</v>
      </c>
      <c r="B317" s="67"/>
      <c r="C317" s="177" t="s">
        <v>130</v>
      </c>
      <c r="D317" s="84"/>
      <c r="E317" s="155"/>
      <c r="F317" s="225">
        <f>F188</f>
        <v>0</v>
      </c>
      <c r="G317" s="226"/>
      <c r="H317" s="226"/>
      <c r="I317" s="226"/>
      <c r="J317" s="226"/>
    </row>
    <row r="318" spans="1:10">
      <c r="A318" s="108"/>
      <c r="B318" s="106"/>
      <c r="C318" s="106"/>
      <c r="D318" s="106"/>
      <c r="E318" s="108"/>
      <c r="F318" s="109"/>
      <c r="G318" s="106"/>
      <c r="H318" s="108"/>
      <c r="I318" s="108"/>
      <c r="J318" s="108"/>
    </row>
    <row r="319" spans="1:10">
      <c r="A319" s="152" t="s">
        <v>77</v>
      </c>
      <c r="B319" s="67"/>
      <c r="C319" s="178" t="s">
        <v>131</v>
      </c>
      <c r="D319" s="84"/>
      <c r="E319" s="155"/>
      <c r="F319" s="225">
        <f>F229</f>
        <v>0</v>
      </c>
      <c r="G319" s="226"/>
      <c r="H319" s="226"/>
      <c r="I319" s="226"/>
      <c r="J319" s="226"/>
    </row>
    <row r="320" spans="1:10">
      <c r="A320" s="108"/>
      <c r="B320" s="106"/>
      <c r="C320" s="106"/>
      <c r="D320" s="106"/>
      <c r="E320" s="108"/>
      <c r="F320" s="109"/>
      <c r="G320" s="106"/>
      <c r="H320" s="108"/>
      <c r="I320" s="108"/>
      <c r="J320" s="108"/>
    </row>
    <row r="321" spans="1:10">
      <c r="A321" s="152" t="s">
        <v>78</v>
      </c>
      <c r="B321" s="67"/>
      <c r="C321" s="177" t="s">
        <v>132</v>
      </c>
      <c r="D321" s="84"/>
      <c r="E321" s="155"/>
      <c r="F321" s="225">
        <f>F280</f>
        <v>0</v>
      </c>
      <c r="G321" s="226"/>
      <c r="H321" s="226"/>
      <c r="I321" s="226"/>
      <c r="J321" s="226"/>
    </row>
    <row r="322" spans="1:10">
      <c r="A322" s="108"/>
      <c r="B322" s="106"/>
      <c r="C322" s="106"/>
      <c r="D322" s="106"/>
      <c r="E322" s="108"/>
      <c r="F322" s="109"/>
      <c r="G322" s="106"/>
      <c r="H322" s="108"/>
      <c r="I322" s="108"/>
      <c r="J322" s="108"/>
    </row>
    <row r="323" spans="1:10">
      <c r="A323" s="152" t="s">
        <v>159</v>
      </c>
      <c r="B323" s="67"/>
      <c r="C323" s="177" t="s">
        <v>160</v>
      </c>
      <c r="D323" s="84"/>
      <c r="E323" s="155"/>
      <c r="F323" s="225">
        <f>F295</f>
        <v>0</v>
      </c>
      <c r="G323" s="226"/>
      <c r="H323" s="226"/>
      <c r="I323" s="226"/>
      <c r="J323" s="226"/>
    </row>
    <row r="324" spans="1:10">
      <c r="A324" s="152"/>
      <c r="B324" s="67"/>
      <c r="C324" s="177"/>
      <c r="D324" s="76"/>
      <c r="E324" s="155"/>
      <c r="F324" s="179"/>
      <c r="G324" s="153"/>
      <c r="H324" s="153"/>
      <c r="I324" s="153"/>
      <c r="J324" s="153"/>
    </row>
    <row r="325" spans="1:10">
      <c r="A325" s="152"/>
      <c r="B325" s="67"/>
      <c r="C325" s="177"/>
      <c r="D325" s="76"/>
      <c r="E325" s="155"/>
      <c r="F325" s="157"/>
      <c r="G325" s="180"/>
      <c r="H325" s="180"/>
      <c r="I325" s="180"/>
      <c r="J325" s="180"/>
    </row>
    <row r="326" spans="1:10" ht="15.6">
      <c r="A326" s="108"/>
      <c r="B326" s="106"/>
      <c r="C326" s="181" t="s">
        <v>134</v>
      </c>
      <c r="D326" s="106"/>
      <c r="E326" s="108"/>
      <c r="F326" s="228">
        <f>SUM(F305:J324)</f>
        <v>0</v>
      </c>
      <c r="G326" s="229"/>
      <c r="H326" s="229"/>
      <c r="I326" s="229"/>
      <c r="J326" s="229"/>
    </row>
    <row r="327" spans="1:10" ht="15.6">
      <c r="A327" s="108"/>
      <c r="B327" s="106"/>
      <c r="C327" s="182"/>
      <c r="D327" s="106"/>
      <c r="E327" s="108"/>
      <c r="F327" s="227"/>
      <c r="G327" s="227"/>
      <c r="H327" s="227"/>
      <c r="I327" s="227"/>
      <c r="J327" s="227"/>
    </row>
    <row r="328" spans="1:10" ht="15.6">
      <c r="A328" s="108"/>
      <c r="B328" s="106"/>
      <c r="C328" s="181" t="s">
        <v>133</v>
      </c>
      <c r="D328" s="106"/>
      <c r="E328" s="108"/>
      <c r="F328" s="230">
        <f>F326*1.25</f>
        <v>0</v>
      </c>
      <c r="G328" s="231"/>
      <c r="H328" s="231"/>
      <c r="I328" s="231"/>
      <c r="J328" s="231"/>
    </row>
    <row r="329" spans="1:10">
      <c r="A329" s="108"/>
      <c r="B329" s="106"/>
      <c r="C329" s="162"/>
      <c r="D329" s="106"/>
      <c r="E329" s="108"/>
      <c r="F329" s="109"/>
      <c r="G329" s="106"/>
      <c r="H329" s="108"/>
      <c r="I329" s="108"/>
      <c r="J329" s="108"/>
    </row>
    <row r="330" spans="1:10">
      <c r="A330" s="108"/>
      <c r="B330" s="106"/>
      <c r="C330" s="106"/>
      <c r="D330" s="106"/>
      <c r="E330" s="108"/>
      <c r="F330" s="109"/>
      <c r="G330" s="106"/>
      <c r="H330" s="108"/>
      <c r="I330" s="108"/>
      <c r="J330" s="108"/>
    </row>
    <row r="331" spans="1:10">
      <c r="A331" s="108"/>
      <c r="B331" s="106"/>
      <c r="C331" s="106"/>
      <c r="D331" s="106"/>
      <c r="E331" s="108"/>
      <c r="F331" s="109"/>
      <c r="G331" s="106"/>
      <c r="H331" s="108"/>
      <c r="I331" s="108"/>
      <c r="J331" s="108"/>
    </row>
    <row r="332" spans="1:10">
      <c r="A332" s="108"/>
      <c r="B332" s="106"/>
      <c r="C332" s="106"/>
      <c r="D332" s="106"/>
      <c r="E332" s="108"/>
      <c r="F332" s="109"/>
      <c r="G332" s="106"/>
      <c r="H332" s="108"/>
      <c r="I332" s="108"/>
      <c r="J332" s="108"/>
    </row>
    <row r="333" spans="1:10">
      <c r="A333" s="108"/>
      <c r="B333" s="106"/>
      <c r="C333" s="106"/>
      <c r="D333" s="106"/>
      <c r="E333" s="108"/>
      <c r="F333" s="109"/>
      <c r="G333" s="106"/>
      <c r="H333" s="108"/>
      <c r="I333" s="108"/>
      <c r="J333" s="108"/>
    </row>
    <row r="334" spans="1:10">
      <c r="A334" s="108"/>
      <c r="B334" s="106"/>
      <c r="C334" s="106"/>
      <c r="D334" s="106"/>
      <c r="E334" s="108"/>
      <c r="F334" s="109"/>
      <c r="G334" s="106"/>
      <c r="H334" s="108"/>
      <c r="I334" s="108"/>
      <c r="J334" s="108"/>
    </row>
    <row r="335" spans="1:10">
      <c r="A335" s="108"/>
      <c r="B335" s="106"/>
      <c r="C335" s="106"/>
      <c r="D335" s="106"/>
      <c r="E335" s="108"/>
      <c r="F335" s="109"/>
      <c r="G335" s="106"/>
      <c r="H335" s="108"/>
      <c r="I335" s="108"/>
      <c r="J335" s="108"/>
    </row>
    <row r="336" spans="1:10">
      <c r="A336" s="108"/>
      <c r="B336" s="106"/>
      <c r="C336" s="106"/>
      <c r="D336" s="106"/>
      <c r="E336" s="108"/>
      <c r="F336" s="109"/>
      <c r="G336" s="106"/>
      <c r="H336" s="108"/>
      <c r="I336" s="108"/>
      <c r="J336" s="108"/>
    </row>
    <row r="337" spans="1:10">
      <c r="A337" s="108"/>
      <c r="B337" s="106"/>
      <c r="C337" s="106"/>
      <c r="D337" s="106"/>
      <c r="E337" s="108"/>
      <c r="F337" s="109"/>
      <c r="G337" s="106"/>
      <c r="H337" s="108"/>
      <c r="I337" s="108"/>
      <c r="J337" s="108"/>
    </row>
    <row r="338" spans="1:10">
      <c r="A338" s="108"/>
      <c r="B338" s="106"/>
      <c r="C338" s="106"/>
      <c r="D338" s="106"/>
      <c r="E338" s="108"/>
      <c r="F338" s="109"/>
      <c r="G338" s="106"/>
      <c r="H338" s="108"/>
      <c r="I338" s="108"/>
      <c r="J338" s="108"/>
    </row>
    <row r="339" spans="1:10">
      <c r="A339" s="108"/>
      <c r="B339" s="106"/>
      <c r="C339" s="106"/>
      <c r="D339" s="106"/>
      <c r="E339" s="108"/>
      <c r="F339" s="109"/>
      <c r="G339" s="106"/>
      <c r="H339" s="108"/>
      <c r="I339" s="108"/>
      <c r="J339" s="108"/>
    </row>
    <row r="340" spans="1:10">
      <c r="A340" s="108"/>
      <c r="B340" s="106"/>
      <c r="C340" s="106"/>
      <c r="D340" s="106"/>
      <c r="E340" s="108"/>
      <c r="F340" s="109"/>
      <c r="G340" s="106"/>
      <c r="H340" s="108"/>
      <c r="I340" s="108"/>
      <c r="J340" s="108"/>
    </row>
    <row r="341" spans="1:10">
      <c r="A341" s="108"/>
      <c r="B341" s="106"/>
      <c r="C341" s="106"/>
      <c r="D341" s="106"/>
      <c r="E341" s="108"/>
      <c r="F341" s="109"/>
      <c r="G341" s="106"/>
      <c r="H341" s="108"/>
      <c r="I341" s="108"/>
      <c r="J341" s="108"/>
    </row>
  </sheetData>
  <sheetProtection algorithmName="SHA-512" hashValue="ewJl8l5SiLOpE4KyHvrfylfdefjGjG+251pUzA1ur8vQtI4smy64XFGNOdcbKPTQNm2GP5J0ng9q5zqAf4X0kA==" saltValue="OuZymDmXcIXuZwkB19mL7g==" spinCount="100000" sheet="1" objects="1" scenarios="1"/>
  <mergeCells count="122">
    <mergeCell ref="F327:J327"/>
    <mergeCell ref="F326:J326"/>
    <mergeCell ref="F328:J328"/>
    <mergeCell ref="F317:J317"/>
    <mergeCell ref="F319:J319"/>
    <mergeCell ref="F321:J321"/>
    <mergeCell ref="F309:J309"/>
    <mergeCell ref="F311:J311"/>
    <mergeCell ref="F313:J313"/>
    <mergeCell ref="F315:J315"/>
    <mergeCell ref="F323:J323"/>
    <mergeCell ref="A301:J302"/>
    <mergeCell ref="F305:J305"/>
    <mergeCell ref="F307:J307"/>
    <mergeCell ref="C234:J234"/>
    <mergeCell ref="A236:A237"/>
    <mergeCell ref="C236:C237"/>
    <mergeCell ref="E236:E237"/>
    <mergeCell ref="F236:F237"/>
    <mergeCell ref="H236:H237"/>
    <mergeCell ref="J236:J237"/>
    <mergeCell ref="A282:J283"/>
    <mergeCell ref="A286:A287"/>
    <mergeCell ref="C286:C287"/>
    <mergeCell ref="E286:E287"/>
    <mergeCell ref="F286:F287"/>
    <mergeCell ref="H286:H287"/>
    <mergeCell ref="J286:J287"/>
    <mergeCell ref="A295:E295"/>
    <mergeCell ref="F295:J295"/>
    <mergeCell ref="J196:J197"/>
    <mergeCell ref="A229:E229"/>
    <mergeCell ref="F229:J229"/>
    <mergeCell ref="A196:A197"/>
    <mergeCell ref="C196:C197"/>
    <mergeCell ref="E196:E197"/>
    <mergeCell ref="F196:F197"/>
    <mergeCell ref="H196:H197"/>
    <mergeCell ref="A280:E280"/>
    <mergeCell ref="F280:J280"/>
    <mergeCell ref="A232:J232"/>
    <mergeCell ref="A230:J231"/>
    <mergeCell ref="A188:E188"/>
    <mergeCell ref="F188:J188"/>
    <mergeCell ref="A174:J174"/>
    <mergeCell ref="A172:J173"/>
    <mergeCell ref="A190:J191"/>
    <mergeCell ref="A192:J192"/>
    <mergeCell ref="C194:J194"/>
    <mergeCell ref="C176:J176"/>
    <mergeCell ref="A178:A179"/>
    <mergeCell ref="C178:C179"/>
    <mergeCell ref="E178:E179"/>
    <mergeCell ref="F178:F179"/>
    <mergeCell ref="H178:H179"/>
    <mergeCell ref="J178:J179"/>
    <mergeCell ref="J162:J163"/>
    <mergeCell ref="A170:E170"/>
    <mergeCell ref="F170:J170"/>
    <mergeCell ref="A162:A163"/>
    <mergeCell ref="C162:C163"/>
    <mergeCell ref="E162:E163"/>
    <mergeCell ref="F162:F163"/>
    <mergeCell ref="H162:H163"/>
    <mergeCell ref="A136:J137"/>
    <mergeCell ref="A154:E154"/>
    <mergeCell ref="F154:J154"/>
    <mergeCell ref="A156:J157"/>
    <mergeCell ref="A158:J158"/>
    <mergeCell ref="C160:J160"/>
    <mergeCell ref="A138:J138"/>
    <mergeCell ref="C140:J140"/>
    <mergeCell ref="A142:A143"/>
    <mergeCell ref="C142:C143"/>
    <mergeCell ref="E142:E143"/>
    <mergeCell ref="F142:F143"/>
    <mergeCell ref="H142:H143"/>
    <mergeCell ref="J142:J143"/>
    <mergeCell ref="A1:J2"/>
    <mergeCell ref="A3:J3"/>
    <mergeCell ref="C4:J4"/>
    <mergeCell ref="A6:A7"/>
    <mergeCell ref="C6:C7"/>
    <mergeCell ref="E6:E7"/>
    <mergeCell ref="F6:F7"/>
    <mergeCell ref="H6:H7"/>
    <mergeCell ref="J6:J7"/>
    <mergeCell ref="A48:E48"/>
    <mergeCell ref="F48:J48"/>
    <mergeCell ref="A50:J51"/>
    <mergeCell ref="A52:J52"/>
    <mergeCell ref="C54:J54"/>
    <mergeCell ref="J56:J57"/>
    <mergeCell ref="A89:E89"/>
    <mergeCell ref="F89:J89"/>
    <mergeCell ref="A56:A57"/>
    <mergeCell ref="C56:C57"/>
    <mergeCell ref="E56:E57"/>
    <mergeCell ref="F56:F57"/>
    <mergeCell ref="H56:H57"/>
    <mergeCell ref="C97:C98"/>
    <mergeCell ref="E97:E98"/>
    <mergeCell ref="F97:F98"/>
    <mergeCell ref="H97:H98"/>
    <mergeCell ref="J97:J98"/>
    <mergeCell ref="A134:E134"/>
    <mergeCell ref="J115:J116"/>
    <mergeCell ref="A91:J92"/>
    <mergeCell ref="A93:J93"/>
    <mergeCell ref="C95:J95"/>
    <mergeCell ref="A97:A98"/>
    <mergeCell ref="A107:E107"/>
    <mergeCell ref="F107:J107"/>
    <mergeCell ref="A109:J110"/>
    <mergeCell ref="F134:J134"/>
    <mergeCell ref="A111:J111"/>
    <mergeCell ref="C113:J113"/>
    <mergeCell ref="A115:A116"/>
    <mergeCell ref="C115:C116"/>
    <mergeCell ref="E115:E116"/>
    <mergeCell ref="F115:F116"/>
    <mergeCell ref="H115:H116"/>
  </mergeCells>
  <pageMargins left="0.70866141732283472" right="0.70866141732283472" top="1.299212598425197" bottom="0.55118110236220474" header="0.31496062992125984" footer="0.31496062992125984"/>
  <pageSetup paperSize="9" scale="61" orientation="portrait" r:id="rId1"/>
  <headerFooter>
    <oddHeader xml:space="preserve">&amp;L&amp;"Times New Roman,Regular"&amp;9Lokacija: Šibenik, 
Ulica 3.studenog 1944,br.14 suteren&amp;C&amp;"Times New Roman,Regular"&amp;9TROŠKOVNIK
Obnove i sanacije stana&amp;R&amp;"Times New Roman,Regular"&amp;9Šifra stana:    
Površina stana: 22,33 m² </oddHeader>
    <oddFooter>&amp;C&amp;8Stranica &amp;P od &amp;N</oddFooter>
  </headerFooter>
  <rowBreaks count="12" manualBreakCount="12">
    <brk id="24" max="9" man="1"/>
    <brk id="48" max="9" man="1"/>
    <brk id="90" max="9" man="1"/>
    <brk id="108" max="9" man="1"/>
    <brk id="134" max="9" man="1"/>
    <brk id="155" max="9" man="1"/>
    <brk id="189" max="9" man="1"/>
    <brk id="214" max="9" man="1"/>
    <brk id="229" max="9" man="1"/>
    <brk id="266" max="9" man="1"/>
    <brk id="280" max="9" man="1"/>
    <brk id="2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MHB</cp:lastModifiedBy>
  <cp:lastPrinted>2020-10-29T07:50:27Z</cp:lastPrinted>
  <dcterms:created xsi:type="dcterms:W3CDTF">2014-12-31T09:41:39Z</dcterms:created>
  <dcterms:modified xsi:type="dcterms:W3CDTF">2021-01-25T15:33:11Z</dcterms:modified>
</cp:coreProperties>
</file>